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checkCompatibility="1" defaultThemeVersion="124226"/>
  <mc:AlternateContent xmlns:mc="http://schemas.openxmlformats.org/markup-compatibility/2006">
    <mc:Choice Requires="x15">
      <x15ac:absPath xmlns:x15ac="http://schemas.microsoft.com/office/spreadsheetml/2010/11/ac" url="C:\Users\DanielNeho\Downloads\"/>
    </mc:Choice>
  </mc:AlternateContent>
  <xr:revisionPtr revIDLastSave="0" documentId="8_{1019517A-036C-422D-B4E2-DE55D085D96F}" xr6:coauthVersionLast="47" xr6:coauthVersionMax="47" xr10:uidLastSave="{00000000-0000-0000-0000-000000000000}"/>
  <bookViews>
    <workbookView xWindow="-110" yWindow="-110" windowWidth="23260" windowHeight="14860" tabRatio="883" firstSheet="2" activeTab="9" xr2:uid="{00000000-000D-0000-FFFF-FFFF00000000}"/>
  </bookViews>
  <sheets>
    <sheet name="Table of Contents" sheetId="27" r:id="rId1"/>
    <sheet name="Mayor" sheetId="5" r:id="rId2"/>
    <sheet name="TA Wards" sheetId="8" r:id="rId3"/>
    <sheet name="TA summary" sheetId="37" r:id="rId4"/>
    <sheet name="Community Boards" sheetId="34" r:id="rId5"/>
    <sheet name="Local Boards" sheetId="35" r:id="rId6"/>
    <sheet name="Regional Council" sheetId="18" r:id="rId7"/>
    <sheet name="Regional Councils summary" sheetId="38" r:id="rId8"/>
    <sheet name="Glossary" sheetId="29" r:id="rId9"/>
    <sheet name="Graphs 2022" sheetId="42" r:id="rId10"/>
  </sheets>
  <definedNames>
    <definedName name="_xlnm.Print_Area" localSheetId="3">'TA summary'!$A$3:$AC$3</definedName>
    <definedName name="_xlnm.Print_Area" localSheetId="2">'TA Wards'!$A$3:$AK$3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 i="37" l="1"/>
  <c r="U1" i="37"/>
  <c r="S1" i="37"/>
  <c r="AJ1" i="37"/>
  <c r="AI1" i="37"/>
  <c r="AH1" i="37"/>
  <c r="AG1" i="37"/>
  <c r="AF1" i="37"/>
  <c r="AE1" i="37"/>
  <c r="AD1" i="37"/>
  <c r="AC1" i="37"/>
  <c r="AB1" i="37"/>
  <c r="AA1" i="37"/>
  <c r="Z1" i="37"/>
  <c r="Y1" i="37"/>
  <c r="X1" i="37"/>
  <c r="V1" i="37"/>
  <c r="T1" i="37"/>
  <c r="R1" i="37"/>
  <c r="Q1" i="37"/>
  <c r="P1" i="37"/>
  <c r="O1" i="37"/>
  <c r="N1" i="37"/>
  <c r="M1" i="37"/>
  <c r="L1" i="37"/>
  <c r="K1" i="37"/>
  <c r="J1" i="37"/>
  <c r="I1" i="37"/>
  <c r="H1" i="37"/>
  <c r="G1" i="37"/>
  <c r="F1" i="37"/>
  <c r="E1" i="37"/>
  <c r="D1" i="37"/>
  <c r="C1" i="37"/>
  <c r="AG266" i="8"/>
  <c r="AD266" i="8"/>
  <c r="AA266" i="8"/>
  <c r="W266" i="8"/>
  <c r="X266" i="8" s="1"/>
  <c r="V266" i="8"/>
  <c r="T266" i="8"/>
  <c r="R266" i="8"/>
  <c r="Q266" i="8"/>
  <c r="P266" i="8"/>
  <c r="O266" i="8"/>
  <c r="AG265" i="8"/>
  <c r="AD265" i="8"/>
  <c r="AA265" i="8"/>
  <c r="W265" i="8"/>
  <c r="X265" i="8" s="1"/>
  <c r="T265" i="8"/>
  <c r="R265" i="8"/>
  <c r="Q265" i="8"/>
  <c r="V265" i="8" s="1"/>
  <c r="P265" i="8"/>
  <c r="O265" i="8"/>
  <c r="AG264" i="8"/>
  <c r="AD264" i="8"/>
  <c r="AA264" i="8"/>
  <c r="W264" i="8"/>
  <c r="Q264" i="8"/>
  <c r="V264" i="8" s="1"/>
  <c r="P264" i="8"/>
  <c r="O264" i="8"/>
  <c r="AG263" i="8"/>
  <c r="AD263" i="8"/>
  <c r="AA263" i="8"/>
  <c r="W263" i="8"/>
  <c r="X263" i="8" s="1"/>
  <c r="V263" i="8"/>
  <c r="T263" i="8"/>
  <c r="Q263" i="8"/>
  <c r="P263" i="8"/>
  <c r="R263" i="8" s="1"/>
  <c r="O263" i="8"/>
  <c r="AG262" i="8"/>
  <c r="AD262" i="8"/>
  <c r="AA262" i="8"/>
  <c r="W262" i="8"/>
  <c r="V262" i="8"/>
  <c r="Q262" i="8"/>
  <c r="P262" i="8"/>
  <c r="T262" i="8" s="1"/>
  <c r="O262" i="8"/>
  <c r="AG261" i="8"/>
  <c r="AD261" i="8"/>
  <c r="AA261" i="8"/>
  <c r="W261" i="8"/>
  <c r="T261" i="8"/>
  <c r="Q261" i="8"/>
  <c r="V261" i="8" s="1"/>
  <c r="P261" i="8"/>
  <c r="O261" i="8"/>
  <c r="AG260" i="8"/>
  <c r="AD260" i="8"/>
  <c r="AA260" i="8"/>
  <c r="W260" i="8"/>
  <c r="V260" i="8"/>
  <c r="T260" i="8"/>
  <c r="Q260" i="8"/>
  <c r="R260" i="8" s="1"/>
  <c r="P260" i="8"/>
  <c r="O260" i="8"/>
  <c r="AG259" i="8"/>
  <c r="AD259" i="8"/>
  <c r="AA259" i="8"/>
  <c r="W259" i="8"/>
  <c r="Q259" i="8"/>
  <c r="V259" i="8" s="1"/>
  <c r="P259" i="8"/>
  <c r="O259" i="8"/>
  <c r="AG258" i="8"/>
  <c r="AD258" i="8"/>
  <c r="AA258" i="8"/>
  <c r="W258" i="8"/>
  <c r="Q258" i="8"/>
  <c r="P258" i="8"/>
  <c r="R258" i="8" s="1"/>
  <c r="O258" i="8"/>
  <c r="AG257" i="8"/>
  <c r="AD257" i="8"/>
  <c r="AA257" i="8"/>
  <c r="W257" i="8"/>
  <c r="V257" i="8"/>
  <c r="T257" i="8"/>
  <c r="R257" i="8"/>
  <c r="Q257" i="8"/>
  <c r="P257" i="8"/>
  <c r="O257" i="8"/>
  <c r="AG256" i="8"/>
  <c r="AD256" i="8"/>
  <c r="AA256" i="8"/>
  <c r="W256" i="8"/>
  <c r="X256" i="8" s="1"/>
  <c r="V256" i="8"/>
  <c r="T256" i="8"/>
  <c r="R256" i="8"/>
  <c r="Q256" i="8"/>
  <c r="P256" i="8"/>
  <c r="O256" i="8"/>
  <c r="AG255" i="8"/>
  <c r="AD255" i="8"/>
  <c r="AA255" i="8"/>
  <c r="W255" i="8"/>
  <c r="Q255" i="8"/>
  <c r="V255" i="8" s="1"/>
  <c r="P255" i="8"/>
  <c r="O255" i="8"/>
  <c r="AG254" i="8"/>
  <c r="AD254" i="8"/>
  <c r="AA254" i="8"/>
  <c r="W254" i="8"/>
  <c r="X254" i="8" s="1"/>
  <c r="V254" i="8"/>
  <c r="T254" i="8"/>
  <c r="Q254" i="8"/>
  <c r="P254" i="8"/>
  <c r="R254" i="8" s="1"/>
  <c r="O254" i="8"/>
  <c r="AG253" i="8"/>
  <c r="AD253" i="8"/>
  <c r="AA253" i="8"/>
  <c r="W253" i="8"/>
  <c r="V253" i="8"/>
  <c r="Q253" i="8"/>
  <c r="P253" i="8"/>
  <c r="T253" i="8" s="1"/>
  <c r="O253" i="8"/>
  <c r="AG252" i="8"/>
  <c r="AD252" i="8"/>
  <c r="AA252" i="8"/>
  <c r="W252" i="8"/>
  <c r="T252" i="8"/>
  <c r="Q252" i="8"/>
  <c r="V252" i="8" s="1"/>
  <c r="P252" i="8"/>
  <c r="O252" i="8"/>
  <c r="AG251" i="8"/>
  <c r="AD251" i="8"/>
  <c r="AA251" i="8"/>
  <c r="W251" i="8"/>
  <c r="X251" i="8" s="1"/>
  <c r="V251" i="8"/>
  <c r="Q251" i="8"/>
  <c r="R251" i="8" s="1"/>
  <c r="P251" i="8"/>
  <c r="T251" i="8" s="1"/>
  <c r="O251" i="8"/>
  <c r="AG250" i="8"/>
  <c r="AD250" i="8"/>
  <c r="AA250" i="8"/>
  <c r="W250" i="8"/>
  <c r="Q250" i="8"/>
  <c r="V250" i="8" s="1"/>
  <c r="P250" i="8"/>
  <c r="O250" i="8"/>
  <c r="AG249" i="8"/>
  <c r="AD249" i="8"/>
  <c r="AA249" i="8"/>
  <c r="W249" i="8"/>
  <c r="X249" i="8" s="1"/>
  <c r="V249" i="8"/>
  <c r="T249" i="8"/>
  <c r="R249" i="8"/>
  <c r="Q249" i="8"/>
  <c r="P249" i="8"/>
  <c r="O249" i="8"/>
  <c r="AG248" i="8"/>
  <c r="AD248" i="8"/>
  <c r="AA248" i="8"/>
  <c r="W248" i="8"/>
  <c r="Q248" i="8"/>
  <c r="V248" i="8" s="1"/>
  <c r="P248" i="8"/>
  <c r="T248" i="8" s="1"/>
  <c r="O248" i="8"/>
  <c r="AG247" i="8"/>
  <c r="AD247" i="8"/>
  <c r="AA247" i="8"/>
  <c r="W247" i="8"/>
  <c r="Q247" i="8"/>
  <c r="P247" i="8"/>
  <c r="O247" i="8"/>
  <c r="AG246" i="8"/>
  <c r="AD246" i="8"/>
  <c r="AA246" i="8"/>
  <c r="W246" i="8"/>
  <c r="X246" i="8" s="1"/>
  <c r="V246" i="8"/>
  <c r="T246" i="8"/>
  <c r="R246" i="8"/>
  <c r="Q246" i="8"/>
  <c r="P246" i="8"/>
  <c r="O246" i="8"/>
  <c r="AG245" i="8"/>
  <c r="AD245" i="8"/>
  <c r="AA245" i="8"/>
  <c r="W245" i="8"/>
  <c r="Q245" i="8"/>
  <c r="V245" i="8" s="1"/>
  <c r="P245" i="8"/>
  <c r="T245" i="8" s="1"/>
  <c r="O245" i="8"/>
  <c r="AG244" i="8"/>
  <c r="AD244" i="8"/>
  <c r="AA244" i="8"/>
  <c r="W244" i="8"/>
  <c r="Q244" i="8"/>
  <c r="V244" i="8" s="1"/>
  <c r="P244" i="8"/>
  <c r="O244" i="8"/>
  <c r="AG243" i="8"/>
  <c r="AD243" i="8"/>
  <c r="AA243" i="8"/>
  <c r="W243" i="8"/>
  <c r="V243" i="8"/>
  <c r="T243" i="8"/>
  <c r="Q243" i="8"/>
  <c r="P243" i="8"/>
  <c r="R243" i="8" s="1"/>
  <c r="O243" i="8"/>
  <c r="AG242" i="8"/>
  <c r="AD242" i="8"/>
  <c r="AA242" i="8"/>
  <c r="W242" i="8"/>
  <c r="Q242" i="8"/>
  <c r="V242" i="8" s="1"/>
  <c r="P242" i="8"/>
  <c r="T242" i="8" s="1"/>
  <c r="O242" i="8"/>
  <c r="AG241" i="8"/>
  <c r="AD241" i="8"/>
  <c r="AA241" i="8"/>
  <c r="W241" i="8"/>
  <c r="T241" i="8"/>
  <c r="Q241" i="8"/>
  <c r="P241" i="8"/>
  <c r="O241" i="8"/>
  <c r="AG240" i="8"/>
  <c r="AD240" i="8"/>
  <c r="AA240" i="8"/>
  <c r="W240" i="8"/>
  <c r="V240" i="8"/>
  <c r="Q240" i="8"/>
  <c r="R240" i="8" s="1"/>
  <c r="P240" i="8"/>
  <c r="T240" i="8" s="1"/>
  <c r="O240" i="8"/>
  <c r="AG239" i="8"/>
  <c r="AD239" i="8"/>
  <c r="AA239" i="8"/>
  <c r="W239" i="8"/>
  <c r="Q239" i="8"/>
  <c r="V239" i="8" s="1"/>
  <c r="P239" i="8"/>
  <c r="O239" i="8"/>
  <c r="AG238" i="8"/>
  <c r="AD238" i="8"/>
  <c r="AA238" i="8"/>
  <c r="W238" i="8"/>
  <c r="V238" i="8"/>
  <c r="T238" i="8"/>
  <c r="R238" i="8"/>
  <c r="Q238" i="8"/>
  <c r="P238" i="8"/>
  <c r="O238" i="8"/>
  <c r="AG237" i="8"/>
  <c r="AD237" i="8"/>
  <c r="AA237" i="8"/>
  <c r="W237" i="8"/>
  <c r="Q237" i="8"/>
  <c r="V237" i="8" s="1"/>
  <c r="P237" i="8"/>
  <c r="T237" i="8" s="1"/>
  <c r="O237" i="8"/>
  <c r="W236" i="8"/>
  <c r="R236" i="8"/>
  <c r="Q236" i="8"/>
  <c r="P236" i="8"/>
  <c r="AG235" i="8"/>
  <c r="AD235" i="8"/>
  <c r="AA235" i="8"/>
  <c r="W235" i="8"/>
  <c r="X235" i="8" s="1"/>
  <c r="V235" i="8"/>
  <c r="T235" i="8"/>
  <c r="Q235" i="8"/>
  <c r="R235" i="8" s="1"/>
  <c r="P235" i="8"/>
  <c r="O235" i="8"/>
  <c r="AG234" i="8"/>
  <c r="AD234" i="8"/>
  <c r="AA234" i="8"/>
  <c r="W234" i="8"/>
  <c r="Q234" i="8"/>
  <c r="V234" i="8" s="1"/>
  <c r="P234" i="8"/>
  <c r="O234" i="8"/>
  <c r="AG233" i="8"/>
  <c r="AD233" i="8"/>
  <c r="AA233" i="8"/>
  <c r="W233" i="8"/>
  <c r="T233" i="8"/>
  <c r="Q233" i="8"/>
  <c r="R233" i="8" s="1"/>
  <c r="P233" i="8"/>
  <c r="O233" i="8"/>
  <c r="AG232" i="8"/>
  <c r="AD232" i="8"/>
  <c r="AA232" i="8"/>
  <c r="W232" i="8"/>
  <c r="V232" i="8"/>
  <c r="T232" i="8"/>
  <c r="Q232" i="8"/>
  <c r="R232" i="8" s="1"/>
  <c r="P232" i="8"/>
  <c r="O232" i="8"/>
  <c r="AG231" i="8"/>
  <c r="AD231" i="8"/>
  <c r="AA231" i="8"/>
  <c r="W231" i="8"/>
  <c r="Q231" i="8"/>
  <c r="V231" i="8" s="1"/>
  <c r="P231" i="8"/>
  <c r="O231" i="8"/>
  <c r="G231" i="8"/>
  <c r="AG230" i="8"/>
  <c r="AD230" i="8"/>
  <c r="AA230" i="8"/>
  <c r="W230" i="8"/>
  <c r="V230" i="8"/>
  <c r="T230" i="8"/>
  <c r="Q230" i="8"/>
  <c r="P230" i="8"/>
  <c r="R230" i="8" s="1"/>
  <c r="O230" i="8"/>
  <c r="AG229" i="8"/>
  <c r="AD229" i="8"/>
  <c r="AA229" i="8"/>
  <c r="W229" i="8"/>
  <c r="Q229" i="8"/>
  <c r="V229" i="8" s="1"/>
  <c r="P229" i="8"/>
  <c r="T229" i="8" s="1"/>
  <c r="O229" i="8"/>
  <c r="AG228" i="8"/>
  <c r="AD228" i="8"/>
  <c r="AA228" i="8"/>
  <c r="W228" i="8"/>
  <c r="T228" i="8"/>
  <c r="R228" i="8"/>
  <c r="X228" i="8" s="1"/>
  <c r="Q228" i="8"/>
  <c r="V228" i="8" s="1"/>
  <c r="P228" i="8"/>
  <c r="O228" i="8"/>
  <c r="AG227" i="8"/>
  <c r="AD227" i="8"/>
  <c r="AA227" i="8"/>
  <c r="W227" i="8"/>
  <c r="X227" i="8" s="1"/>
  <c r="V227" i="8"/>
  <c r="T227" i="8"/>
  <c r="Q227" i="8"/>
  <c r="R227" i="8" s="1"/>
  <c r="P227" i="8"/>
  <c r="O227" i="8"/>
  <c r="W226" i="8"/>
  <c r="Q226" i="8"/>
  <c r="R226" i="8" s="1"/>
  <c r="P226" i="8"/>
  <c r="O226" i="8"/>
  <c r="AG225" i="8"/>
  <c r="AD225" i="8"/>
  <c r="AA225" i="8"/>
  <c r="W225" i="8"/>
  <c r="Q225" i="8"/>
  <c r="R225" i="8" s="1"/>
  <c r="P225" i="8"/>
  <c r="O225" i="8"/>
  <c r="AG224" i="8"/>
  <c r="AD224" i="8"/>
  <c r="AA224" i="8"/>
  <c r="W224" i="8"/>
  <c r="V224" i="8"/>
  <c r="T224" i="8"/>
  <c r="Q224" i="8"/>
  <c r="R224" i="8" s="1"/>
  <c r="P224" i="8"/>
  <c r="O224" i="8"/>
  <c r="AG223" i="8"/>
  <c r="AD223" i="8"/>
  <c r="AA223" i="8"/>
  <c r="W223" i="8"/>
  <c r="Q223" i="8"/>
  <c r="V223" i="8" s="1"/>
  <c r="P223" i="8"/>
  <c r="O223" i="8"/>
  <c r="AG222" i="8"/>
  <c r="AD222" i="8"/>
  <c r="AA222" i="8"/>
  <c r="W222" i="8"/>
  <c r="V222" i="8"/>
  <c r="T222" i="8"/>
  <c r="R222" i="8"/>
  <c r="Q222" i="8"/>
  <c r="P222" i="8"/>
  <c r="O222" i="8"/>
  <c r="AG221" i="8"/>
  <c r="AD221" i="8"/>
  <c r="AA221" i="8"/>
  <c r="W221" i="8"/>
  <c r="V221" i="8"/>
  <c r="Q221" i="8"/>
  <c r="P221" i="8"/>
  <c r="T221" i="8" s="1"/>
  <c r="O221" i="8"/>
  <c r="AG220" i="8"/>
  <c r="AD220" i="8"/>
  <c r="AA220" i="8"/>
  <c r="W220" i="8"/>
  <c r="Q220" i="8"/>
  <c r="V220" i="8" s="1"/>
  <c r="P220" i="8"/>
  <c r="O220" i="8"/>
  <c r="AG219" i="8"/>
  <c r="AD219" i="8"/>
  <c r="AA219" i="8"/>
  <c r="W219" i="8"/>
  <c r="X219" i="8" s="1"/>
  <c r="V219" i="8"/>
  <c r="T219" i="8"/>
  <c r="R219" i="8"/>
  <c r="Q219" i="8"/>
  <c r="P219" i="8"/>
  <c r="O219" i="8"/>
  <c r="AG218" i="8"/>
  <c r="AA218" i="8"/>
  <c r="W218" i="8"/>
  <c r="R218" i="8"/>
  <c r="Q218" i="8"/>
  <c r="P218" i="8"/>
  <c r="O218" i="8"/>
  <c r="AG217" i="8"/>
  <c r="AD217" i="8"/>
  <c r="AA217" i="8"/>
  <c r="W217" i="8"/>
  <c r="V217" i="8"/>
  <c r="Q217" i="8"/>
  <c r="P217" i="8"/>
  <c r="T217" i="8" s="1"/>
  <c r="O217" i="8"/>
  <c r="AG216" i="8"/>
  <c r="AD216" i="8"/>
  <c r="AA216" i="8"/>
  <c r="W216" i="8"/>
  <c r="Q216" i="8"/>
  <c r="V216" i="8" s="1"/>
  <c r="P216" i="8"/>
  <c r="O216" i="8"/>
  <c r="AG215" i="8"/>
  <c r="AD215" i="8"/>
  <c r="AA215" i="8"/>
  <c r="W215" i="8"/>
  <c r="X215" i="8" s="1"/>
  <c r="V215" i="8"/>
  <c r="T215" i="8"/>
  <c r="R215" i="8"/>
  <c r="Q215" i="8"/>
  <c r="P215" i="8"/>
  <c r="O215" i="8"/>
  <c r="AG214" i="8"/>
  <c r="AD214" i="8"/>
  <c r="AA214" i="8"/>
  <c r="W214" i="8"/>
  <c r="Q214" i="8"/>
  <c r="V214" i="8" s="1"/>
  <c r="P214" i="8"/>
  <c r="T214" i="8" s="1"/>
  <c r="O214" i="8"/>
  <c r="AG213" i="8"/>
  <c r="AD213" i="8"/>
  <c r="AA213" i="8"/>
  <c r="W213" i="8"/>
  <c r="T213" i="8"/>
  <c r="R213" i="8"/>
  <c r="X213" i="8" s="1"/>
  <c r="Q213" i="8"/>
  <c r="V213" i="8" s="1"/>
  <c r="P213" i="8"/>
  <c r="O213" i="8"/>
  <c r="AG212" i="8"/>
  <c r="AD212" i="8"/>
  <c r="AA212" i="8"/>
  <c r="W212" i="8"/>
  <c r="X212" i="8" s="1"/>
  <c r="V212" i="8"/>
  <c r="T212" i="8"/>
  <c r="R212" i="8"/>
  <c r="Q212" i="8"/>
  <c r="P212" i="8"/>
  <c r="O212" i="8"/>
  <c r="AG211" i="8"/>
  <c r="AD211" i="8"/>
  <c r="AA211" i="8"/>
  <c r="W211" i="8"/>
  <c r="Q211" i="8"/>
  <c r="V211" i="8" s="1"/>
  <c r="P211" i="8"/>
  <c r="O211" i="8"/>
  <c r="AG210" i="8"/>
  <c r="AD210" i="8"/>
  <c r="AA210" i="8"/>
  <c r="W210" i="8"/>
  <c r="V210" i="8"/>
  <c r="T210" i="8"/>
  <c r="R210" i="8"/>
  <c r="Q210" i="8"/>
  <c r="P210" i="8"/>
  <c r="O210" i="8"/>
  <c r="W209" i="8"/>
  <c r="Q209" i="8"/>
  <c r="P209" i="8"/>
  <c r="R209" i="8" s="1"/>
  <c r="O209" i="8"/>
  <c r="AG208" i="8"/>
  <c r="AD208" i="8"/>
  <c r="AA208" i="8"/>
  <c r="W208" i="8"/>
  <c r="X208" i="8" s="1"/>
  <c r="V208" i="8"/>
  <c r="T208" i="8"/>
  <c r="R208" i="8"/>
  <c r="Q208" i="8"/>
  <c r="P208" i="8"/>
  <c r="O208" i="8"/>
  <c r="AG207" i="8"/>
  <c r="AD207" i="8"/>
  <c r="AA207" i="8"/>
  <c r="W207" i="8"/>
  <c r="V207" i="8"/>
  <c r="Q207" i="8"/>
  <c r="P207" i="8"/>
  <c r="T207" i="8" s="1"/>
  <c r="O207" i="8"/>
  <c r="AG206" i="8"/>
  <c r="AD206" i="8"/>
  <c r="AA206" i="8"/>
  <c r="W206" i="8"/>
  <c r="Q206" i="8"/>
  <c r="V206" i="8" s="1"/>
  <c r="P206" i="8"/>
  <c r="O206" i="8"/>
  <c r="G206" i="8"/>
  <c r="AG205" i="8"/>
  <c r="AD205" i="8"/>
  <c r="AA205" i="8"/>
  <c r="W205" i="8"/>
  <c r="X205" i="8" s="1"/>
  <c r="V205" i="8"/>
  <c r="T205" i="8"/>
  <c r="R205" i="8"/>
  <c r="Q205" i="8"/>
  <c r="P205" i="8"/>
  <c r="O205" i="8"/>
  <c r="AG204" i="8"/>
  <c r="AD204" i="8"/>
  <c r="W204" i="8"/>
  <c r="Q204" i="8"/>
  <c r="P204" i="8"/>
  <c r="R204" i="8" s="1"/>
  <c r="O204" i="8"/>
  <c r="AG203" i="8"/>
  <c r="AD203" i="8"/>
  <c r="AA203" i="8"/>
  <c r="W203" i="8"/>
  <c r="Q203" i="8"/>
  <c r="P203" i="8"/>
  <c r="R203" i="8" s="1"/>
  <c r="O203" i="8"/>
  <c r="W202" i="8"/>
  <c r="Q202" i="8"/>
  <c r="P202" i="8"/>
  <c r="R202" i="8" s="1"/>
  <c r="O202" i="8"/>
  <c r="AG201" i="8"/>
  <c r="AD201" i="8"/>
  <c r="AA201" i="8"/>
  <c r="W201" i="8"/>
  <c r="X201" i="8" s="1"/>
  <c r="V201" i="8"/>
  <c r="T201" i="8"/>
  <c r="Q201" i="8"/>
  <c r="P201" i="8"/>
  <c r="R201" i="8" s="1"/>
  <c r="O201" i="8"/>
  <c r="G201" i="8"/>
  <c r="AG200" i="8"/>
  <c r="AD200" i="8"/>
  <c r="AA200" i="8"/>
  <c r="W200" i="8"/>
  <c r="Q200" i="8"/>
  <c r="V200" i="8" s="1"/>
  <c r="P200" i="8"/>
  <c r="O200" i="8"/>
  <c r="AG199" i="8"/>
  <c r="AD199" i="8"/>
  <c r="AA199" i="8"/>
  <c r="W199" i="8"/>
  <c r="Q199" i="8"/>
  <c r="P199" i="8"/>
  <c r="R199" i="8" s="1"/>
  <c r="O199" i="8"/>
  <c r="AG198" i="8"/>
  <c r="AD198" i="8"/>
  <c r="AA198" i="8"/>
  <c r="W198" i="8"/>
  <c r="V198" i="8"/>
  <c r="T198" i="8"/>
  <c r="R198" i="8"/>
  <c r="Q198" i="8"/>
  <c r="P198" i="8"/>
  <c r="O198" i="8"/>
  <c r="AG197" i="8"/>
  <c r="AD197" i="8"/>
  <c r="AA197" i="8"/>
  <c r="W197" i="8"/>
  <c r="Q197" i="8"/>
  <c r="V197" i="8" s="1"/>
  <c r="P197" i="8"/>
  <c r="T197" i="8" s="1"/>
  <c r="O197" i="8"/>
  <c r="AG196" i="8"/>
  <c r="AD196" i="8"/>
  <c r="AA196" i="8"/>
  <c r="W196" i="8"/>
  <c r="Q196" i="8"/>
  <c r="V196" i="8" s="1"/>
  <c r="P196" i="8"/>
  <c r="O196" i="8"/>
  <c r="AG195" i="8"/>
  <c r="AD195" i="8"/>
  <c r="AA195" i="8"/>
  <c r="W195" i="8"/>
  <c r="V195" i="8"/>
  <c r="T195" i="8"/>
  <c r="Q195" i="8"/>
  <c r="P195" i="8"/>
  <c r="R195" i="8" s="1"/>
  <c r="O195" i="8"/>
  <c r="AG194" i="8"/>
  <c r="AD194" i="8"/>
  <c r="AA194" i="8"/>
  <c r="W194" i="8"/>
  <c r="Q194" i="8"/>
  <c r="V194" i="8" s="1"/>
  <c r="P194" i="8"/>
  <c r="T194" i="8" s="1"/>
  <c r="O194" i="8"/>
  <c r="AG193" i="8"/>
  <c r="AD193" i="8"/>
  <c r="AA193" i="8"/>
  <c r="W193" i="8"/>
  <c r="Q193" i="8"/>
  <c r="P193" i="8"/>
  <c r="O193" i="8"/>
  <c r="AG192" i="8"/>
  <c r="AD192" i="8"/>
  <c r="AA192" i="8"/>
  <c r="W192" i="8"/>
  <c r="V192" i="8"/>
  <c r="T192" i="8"/>
  <c r="Q192" i="8"/>
  <c r="P192" i="8"/>
  <c r="R192" i="8" s="1"/>
  <c r="O192" i="8"/>
  <c r="AG191" i="8"/>
  <c r="AD191" i="8"/>
  <c r="AA191" i="8"/>
  <c r="W191" i="8"/>
  <c r="Q191" i="8"/>
  <c r="V191" i="8" s="1"/>
  <c r="P191" i="8"/>
  <c r="T191" i="8" s="1"/>
  <c r="O191" i="8"/>
  <c r="W190" i="8"/>
  <c r="Q190" i="8"/>
  <c r="P190" i="8"/>
  <c r="R190" i="8" s="1"/>
  <c r="O190" i="8"/>
  <c r="AG189" i="8"/>
  <c r="AD189" i="8"/>
  <c r="AA189" i="8"/>
  <c r="W189" i="8"/>
  <c r="Q189" i="8"/>
  <c r="P189" i="8"/>
  <c r="R189" i="8" s="1"/>
  <c r="O189" i="8"/>
  <c r="AG188" i="8"/>
  <c r="AD188" i="8"/>
  <c r="AA188" i="8"/>
  <c r="W188" i="8"/>
  <c r="Q188" i="8"/>
  <c r="V188" i="8" s="1"/>
  <c r="P188" i="8"/>
  <c r="T188" i="8" s="1"/>
  <c r="O188" i="8"/>
  <c r="AG187" i="8"/>
  <c r="AD187" i="8"/>
  <c r="AA187" i="8"/>
  <c r="W187" i="8"/>
  <c r="T187" i="8"/>
  <c r="Q187" i="8"/>
  <c r="P187" i="8"/>
  <c r="O187" i="8"/>
  <c r="AG186" i="8"/>
  <c r="AD186" i="8"/>
  <c r="AA186" i="8"/>
  <c r="W186" i="8"/>
  <c r="Q186" i="8"/>
  <c r="R186" i="8" s="1"/>
  <c r="P186" i="8"/>
  <c r="O186" i="8"/>
  <c r="AG185" i="8"/>
  <c r="AD185" i="8"/>
  <c r="AA185" i="8"/>
  <c r="W185" i="8"/>
  <c r="X185" i="8" s="1"/>
  <c r="V185" i="8"/>
  <c r="T185" i="8"/>
  <c r="R185" i="8"/>
  <c r="Q185" i="8"/>
  <c r="P185" i="8"/>
  <c r="O185" i="8"/>
  <c r="AG184" i="8"/>
  <c r="AD184" i="8"/>
  <c r="AA184" i="8"/>
  <c r="W184" i="8"/>
  <c r="Q184" i="8"/>
  <c r="V184" i="8" s="1"/>
  <c r="P184" i="8"/>
  <c r="O184" i="8"/>
  <c r="AG183" i="8"/>
  <c r="AD183" i="8"/>
  <c r="AA183" i="8"/>
  <c r="W183" i="8"/>
  <c r="V183" i="8"/>
  <c r="T183" i="8"/>
  <c r="R183" i="8"/>
  <c r="Q183" i="8"/>
  <c r="P183" i="8"/>
  <c r="O183" i="8"/>
  <c r="AG182" i="8"/>
  <c r="AD182" i="8"/>
  <c r="AA182" i="8"/>
  <c r="W182" i="8"/>
  <c r="V182" i="8"/>
  <c r="Q182" i="8"/>
  <c r="P182" i="8"/>
  <c r="T182" i="8" s="1"/>
  <c r="O182" i="8"/>
  <c r="AG181" i="8"/>
  <c r="AD181" i="8"/>
  <c r="AA181" i="8"/>
  <c r="W181" i="8"/>
  <c r="Q181" i="8"/>
  <c r="V181" i="8" s="1"/>
  <c r="P181" i="8"/>
  <c r="O181" i="8"/>
  <c r="AG180" i="8"/>
  <c r="AD180" i="8"/>
  <c r="AA180" i="8"/>
  <c r="W180" i="8"/>
  <c r="V180" i="8"/>
  <c r="T180" i="8"/>
  <c r="Q180" i="8"/>
  <c r="P180" i="8"/>
  <c r="R180" i="8" s="1"/>
  <c r="O180" i="8"/>
  <c r="AG179" i="8"/>
  <c r="AD179" i="8"/>
  <c r="AA179" i="8"/>
  <c r="W179" i="8"/>
  <c r="Q179" i="8"/>
  <c r="V179" i="8" s="1"/>
  <c r="P179" i="8"/>
  <c r="T179" i="8" s="1"/>
  <c r="O179" i="8"/>
  <c r="AG178" i="8"/>
  <c r="AD178" i="8"/>
  <c r="AA178" i="8"/>
  <c r="W178" i="8"/>
  <c r="Q178" i="8"/>
  <c r="P178" i="8"/>
  <c r="R178" i="8" s="1"/>
  <c r="O178" i="8"/>
  <c r="AG177" i="8"/>
  <c r="AD177" i="8"/>
  <c r="AA177" i="8"/>
  <c r="W177" i="8"/>
  <c r="T177" i="8"/>
  <c r="R177" i="8"/>
  <c r="X177" i="8" s="1"/>
  <c r="Q177" i="8"/>
  <c r="V177" i="8" s="1"/>
  <c r="P177" i="8"/>
  <c r="O177" i="8"/>
  <c r="AG176" i="8"/>
  <c r="AD176" i="8"/>
  <c r="AA176" i="8"/>
  <c r="W176" i="8"/>
  <c r="X176" i="8" s="1"/>
  <c r="T176" i="8"/>
  <c r="Q176" i="8"/>
  <c r="P176" i="8"/>
  <c r="R176" i="8" s="1"/>
  <c r="O176" i="8"/>
  <c r="AG175" i="8"/>
  <c r="AD175" i="8"/>
  <c r="AA175" i="8"/>
  <c r="W175" i="8"/>
  <c r="Q175" i="8"/>
  <c r="P175" i="8"/>
  <c r="T175" i="8" s="1"/>
  <c r="O175" i="8"/>
  <c r="W174" i="8"/>
  <c r="R174" i="8"/>
  <c r="Q174" i="8"/>
  <c r="P174" i="8"/>
  <c r="O174" i="8"/>
  <c r="W173" i="8"/>
  <c r="Q173" i="8"/>
  <c r="P173" i="8"/>
  <c r="R173" i="8" s="1"/>
  <c r="O173" i="8"/>
  <c r="W172" i="8"/>
  <c r="Q172" i="8"/>
  <c r="P172" i="8"/>
  <c r="R172" i="8" s="1"/>
  <c r="O172" i="8"/>
  <c r="AG171" i="8"/>
  <c r="AD171" i="8"/>
  <c r="AA171" i="8"/>
  <c r="W171" i="8"/>
  <c r="Q171" i="8"/>
  <c r="P171" i="8"/>
  <c r="R171" i="8" s="1"/>
  <c r="O171" i="8"/>
  <c r="AG170" i="8"/>
  <c r="AD170" i="8"/>
  <c r="AA170" i="8"/>
  <c r="W170" i="8"/>
  <c r="Q170" i="8"/>
  <c r="V170" i="8" s="1"/>
  <c r="P170" i="8"/>
  <c r="O170" i="8"/>
  <c r="AG169" i="8"/>
  <c r="AD169" i="8"/>
  <c r="AA169" i="8"/>
  <c r="W169" i="8"/>
  <c r="V169" i="8"/>
  <c r="T169" i="8"/>
  <c r="R169" i="8"/>
  <c r="Q169" i="8"/>
  <c r="P169" i="8"/>
  <c r="O169" i="8"/>
  <c r="AG168" i="8"/>
  <c r="AD168" i="8"/>
  <c r="AA168" i="8"/>
  <c r="W168" i="8"/>
  <c r="Q168" i="8"/>
  <c r="V168" i="8" s="1"/>
  <c r="P168" i="8"/>
  <c r="T168" i="8" s="1"/>
  <c r="O168" i="8"/>
  <c r="AG167" i="8"/>
  <c r="AD167" i="8"/>
  <c r="AA167" i="8"/>
  <c r="W167" i="8"/>
  <c r="Q167" i="8"/>
  <c r="V167" i="8" s="1"/>
  <c r="P167" i="8"/>
  <c r="O167" i="8"/>
  <c r="AG166" i="8"/>
  <c r="AD166" i="8"/>
  <c r="AA166" i="8"/>
  <c r="W166" i="8"/>
  <c r="T166" i="8"/>
  <c r="R166" i="8"/>
  <c r="Q166" i="8"/>
  <c r="P166" i="8"/>
  <c r="O166" i="8"/>
  <c r="AG165" i="8"/>
  <c r="AD165" i="8"/>
  <c r="AA165" i="8"/>
  <c r="W165" i="8"/>
  <c r="Q165" i="8"/>
  <c r="V165" i="8" s="1"/>
  <c r="P165" i="8"/>
  <c r="T165" i="8" s="1"/>
  <c r="O165" i="8"/>
  <c r="AG164" i="8"/>
  <c r="AD164" i="8"/>
  <c r="AA164" i="8"/>
  <c r="W164" i="8"/>
  <c r="Q164" i="8"/>
  <c r="P164" i="8"/>
  <c r="O164" i="8"/>
  <c r="AG163" i="8"/>
  <c r="AD163" i="8"/>
  <c r="AA163" i="8"/>
  <c r="W163" i="8"/>
  <c r="V163" i="8"/>
  <c r="T163" i="8"/>
  <c r="R163" i="8"/>
  <c r="Q163" i="8"/>
  <c r="P163" i="8"/>
  <c r="O163" i="8"/>
  <c r="AG162" i="8"/>
  <c r="AD162" i="8"/>
  <c r="AA162" i="8"/>
  <c r="W162" i="8"/>
  <c r="Q162" i="8"/>
  <c r="V162" i="8" s="1"/>
  <c r="P162" i="8"/>
  <c r="T162" i="8" s="1"/>
  <c r="O162" i="8"/>
  <c r="AG161" i="8"/>
  <c r="AD161" i="8"/>
  <c r="AA161" i="8"/>
  <c r="W161" i="8"/>
  <c r="Q161" i="8"/>
  <c r="P161" i="8"/>
  <c r="R161" i="8" s="1"/>
  <c r="O161" i="8"/>
  <c r="AG160" i="8"/>
  <c r="AD160" i="8"/>
  <c r="AA160" i="8"/>
  <c r="W160" i="8"/>
  <c r="Q160" i="8"/>
  <c r="P160" i="8"/>
  <c r="R160" i="8" s="1"/>
  <c r="O160" i="8"/>
  <c r="AG159" i="8"/>
  <c r="AD159" i="8"/>
  <c r="AA159" i="8"/>
  <c r="W159" i="8"/>
  <c r="Q159" i="8"/>
  <c r="P159" i="8"/>
  <c r="R159" i="8" s="1"/>
  <c r="O159" i="8"/>
  <c r="AG158" i="8"/>
  <c r="AD158" i="8"/>
  <c r="AA158" i="8"/>
  <c r="W158" i="8"/>
  <c r="Q158" i="8"/>
  <c r="V158" i="8" s="1"/>
  <c r="P158" i="8"/>
  <c r="O158" i="8"/>
  <c r="AG157" i="8"/>
  <c r="AD157" i="8"/>
  <c r="AA157" i="8"/>
  <c r="W157" i="8"/>
  <c r="V157" i="8"/>
  <c r="T157" i="8"/>
  <c r="Q157" i="8"/>
  <c r="P157" i="8"/>
  <c r="R157" i="8" s="1"/>
  <c r="O157" i="8"/>
  <c r="AG156" i="8"/>
  <c r="AD156" i="8"/>
  <c r="AA156" i="8"/>
  <c r="W156" i="8"/>
  <c r="Q156" i="8"/>
  <c r="V156" i="8" s="1"/>
  <c r="P156" i="8"/>
  <c r="T156" i="8" s="1"/>
  <c r="O156" i="8"/>
  <c r="AG155" i="8"/>
  <c r="AD155" i="8"/>
  <c r="AA155" i="8"/>
  <c r="W155" i="8"/>
  <c r="T155" i="8"/>
  <c r="Q155" i="8"/>
  <c r="P155" i="8"/>
  <c r="O155" i="8"/>
  <c r="AG154" i="8"/>
  <c r="AD154" i="8"/>
  <c r="AA154" i="8"/>
  <c r="W154" i="8"/>
  <c r="V154" i="8"/>
  <c r="Q154" i="8"/>
  <c r="P154" i="8"/>
  <c r="T154" i="8" s="1"/>
  <c r="O154" i="8"/>
  <c r="AG153" i="8"/>
  <c r="AD153" i="8"/>
  <c r="AA153" i="8"/>
  <c r="W153" i="8"/>
  <c r="Q153" i="8"/>
  <c r="V153" i="8" s="1"/>
  <c r="P153" i="8"/>
  <c r="O153" i="8"/>
  <c r="AG152" i="8"/>
  <c r="AD152" i="8"/>
  <c r="AA152" i="8"/>
  <c r="W152" i="8"/>
  <c r="V152" i="8"/>
  <c r="T152" i="8"/>
  <c r="R152" i="8"/>
  <c r="Q152" i="8"/>
  <c r="P152" i="8"/>
  <c r="O152" i="8"/>
  <c r="AG151" i="8"/>
  <c r="AD151" i="8"/>
  <c r="AA151" i="8"/>
  <c r="W151" i="8"/>
  <c r="Q151" i="8"/>
  <c r="V151" i="8" s="1"/>
  <c r="P151" i="8"/>
  <c r="T151" i="8" s="1"/>
  <c r="O151" i="8"/>
  <c r="AG150" i="8"/>
  <c r="AD150" i="8"/>
  <c r="AA150" i="8"/>
  <c r="W150" i="8"/>
  <c r="Q150" i="8"/>
  <c r="P150" i="8"/>
  <c r="R150" i="8" s="1"/>
  <c r="O150" i="8"/>
  <c r="AG149" i="8"/>
  <c r="AD149" i="8"/>
  <c r="AA149" i="8"/>
  <c r="W149" i="8"/>
  <c r="Q149" i="8"/>
  <c r="V149" i="8" s="1"/>
  <c r="P149" i="8"/>
  <c r="O149" i="8"/>
  <c r="AG148" i="8"/>
  <c r="AD148" i="8"/>
  <c r="AA148" i="8"/>
  <c r="W148" i="8"/>
  <c r="T148" i="8"/>
  <c r="R148" i="8"/>
  <c r="Q148" i="8"/>
  <c r="P148" i="8"/>
  <c r="O148" i="8"/>
  <c r="AG147" i="8"/>
  <c r="AD147" i="8"/>
  <c r="AA147" i="8"/>
  <c r="W147" i="8"/>
  <c r="R147" i="8"/>
  <c r="Q147" i="8"/>
  <c r="P147" i="8"/>
  <c r="O147" i="8"/>
  <c r="AG146" i="8"/>
  <c r="AD146" i="8"/>
  <c r="AA146" i="8"/>
  <c r="W146" i="8"/>
  <c r="Q146" i="8"/>
  <c r="V146" i="8" s="1"/>
  <c r="P146" i="8"/>
  <c r="T146" i="8" s="1"/>
  <c r="O146" i="8"/>
  <c r="AG145" i="8"/>
  <c r="AD145" i="8"/>
  <c r="AA145" i="8"/>
  <c r="W145" i="8"/>
  <c r="Q145" i="8"/>
  <c r="P145" i="8"/>
  <c r="R145" i="8" s="1"/>
  <c r="O145" i="8"/>
  <c r="AG144" i="8"/>
  <c r="AD144" i="8"/>
  <c r="AA144" i="8"/>
  <c r="W144" i="8"/>
  <c r="Q144" i="8"/>
  <c r="V144" i="8" s="1"/>
  <c r="P144" i="8"/>
  <c r="O144" i="8"/>
  <c r="AG143" i="8"/>
  <c r="AD143" i="8"/>
  <c r="AA143" i="8"/>
  <c r="W143" i="8"/>
  <c r="V143" i="8"/>
  <c r="T143" i="8"/>
  <c r="Q143" i="8"/>
  <c r="P143" i="8"/>
  <c r="R143" i="8" s="1"/>
  <c r="O143" i="8"/>
  <c r="AG142" i="8"/>
  <c r="AD142" i="8"/>
  <c r="AA142" i="8"/>
  <c r="W142" i="8"/>
  <c r="Q142" i="8"/>
  <c r="V142" i="8" s="1"/>
  <c r="P142" i="8"/>
  <c r="T142" i="8" s="1"/>
  <c r="O142" i="8"/>
  <c r="AG141" i="8"/>
  <c r="AD141" i="8"/>
  <c r="AA141" i="8"/>
  <c r="W141" i="8"/>
  <c r="T141" i="8"/>
  <c r="Q141" i="8"/>
  <c r="P141" i="8"/>
  <c r="O141" i="8"/>
  <c r="AG140" i="8"/>
  <c r="AD140" i="8"/>
  <c r="AA140" i="8"/>
  <c r="W140" i="8"/>
  <c r="V140" i="8"/>
  <c r="Q140" i="8"/>
  <c r="P140" i="8"/>
  <c r="T140" i="8" s="1"/>
  <c r="O140" i="8"/>
  <c r="AG139" i="8"/>
  <c r="AD139" i="8"/>
  <c r="AA139" i="8"/>
  <c r="W139" i="8"/>
  <c r="Q139" i="8"/>
  <c r="V139" i="8" s="1"/>
  <c r="P139" i="8"/>
  <c r="O139" i="8"/>
  <c r="AG138" i="8"/>
  <c r="AD138" i="8"/>
  <c r="AA138" i="8"/>
  <c r="W138" i="8"/>
  <c r="V138" i="8"/>
  <c r="T138" i="8"/>
  <c r="R138" i="8"/>
  <c r="Q138" i="8"/>
  <c r="P138" i="8"/>
  <c r="O138" i="8"/>
  <c r="AG137" i="8"/>
  <c r="AD137" i="8"/>
  <c r="AA137" i="8"/>
  <c r="W137" i="8"/>
  <c r="V137" i="8"/>
  <c r="Q137" i="8"/>
  <c r="P137" i="8"/>
  <c r="T137" i="8" s="1"/>
  <c r="O137" i="8"/>
  <c r="AG136" i="8"/>
  <c r="AA136" i="8"/>
  <c r="W136" i="8"/>
  <c r="Q136" i="8"/>
  <c r="P136" i="8"/>
  <c r="R136" i="8" s="1"/>
  <c r="O136" i="8"/>
  <c r="AG135" i="8"/>
  <c r="AD135" i="8"/>
  <c r="AA135" i="8"/>
  <c r="W135" i="8"/>
  <c r="Q135" i="8"/>
  <c r="V135" i="8" s="1"/>
  <c r="P135" i="8"/>
  <c r="O135" i="8"/>
  <c r="AG134" i="8"/>
  <c r="AD134" i="8"/>
  <c r="AA134" i="8"/>
  <c r="W134" i="8"/>
  <c r="T134" i="8"/>
  <c r="Q134" i="8"/>
  <c r="R134" i="8" s="1"/>
  <c r="P134" i="8"/>
  <c r="O134" i="8"/>
  <c r="AG133" i="8"/>
  <c r="AD133" i="8"/>
  <c r="AA133" i="8"/>
  <c r="W133" i="8"/>
  <c r="V133" i="8"/>
  <c r="T133" i="8"/>
  <c r="Q133" i="8"/>
  <c r="P133" i="8"/>
  <c r="R133" i="8" s="1"/>
  <c r="O133" i="8"/>
  <c r="AG132" i="8"/>
  <c r="AD132" i="8"/>
  <c r="AA132" i="8"/>
  <c r="W132" i="8"/>
  <c r="Q132" i="8"/>
  <c r="V132" i="8" s="1"/>
  <c r="P132" i="8"/>
  <c r="O132" i="8"/>
  <c r="AG131" i="8"/>
  <c r="AD131" i="8"/>
  <c r="AA131" i="8"/>
  <c r="W131" i="8"/>
  <c r="X131" i="8" s="1"/>
  <c r="V131" i="8"/>
  <c r="T131" i="8"/>
  <c r="R131" i="8"/>
  <c r="Q131" i="8"/>
  <c r="P131" i="8"/>
  <c r="O131" i="8"/>
  <c r="AG130" i="8"/>
  <c r="AD130" i="8"/>
  <c r="AA130" i="8"/>
  <c r="W130" i="8"/>
  <c r="V130" i="8"/>
  <c r="Q130" i="8"/>
  <c r="P130" i="8"/>
  <c r="T130" i="8" s="1"/>
  <c r="O130" i="8"/>
  <c r="AG129" i="8"/>
  <c r="AD129" i="8"/>
  <c r="AA129" i="8"/>
  <c r="W129" i="8"/>
  <c r="Q129" i="8"/>
  <c r="V129" i="8" s="1"/>
  <c r="P129" i="8"/>
  <c r="O129" i="8"/>
  <c r="AG128" i="8"/>
  <c r="AD128" i="8"/>
  <c r="AA128" i="8"/>
  <c r="W128" i="8"/>
  <c r="X128" i="8" s="1"/>
  <c r="V128" i="8"/>
  <c r="T128" i="8"/>
  <c r="R128" i="8"/>
  <c r="Q128" i="8"/>
  <c r="P128" i="8"/>
  <c r="O128" i="8"/>
  <c r="AG127" i="8"/>
  <c r="AD127" i="8"/>
  <c r="AA127" i="8"/>
  <c r="W127" i="8"/>
  <c r="Q127" i="8"/>
  <c r="V127" i="8" s="1"/>
  <c r="P127" i="8"/>
  <c r="T127" i="8" s="1"/>
  <c r="O127" i="8"/>
  <c r="AG126" i="8"/>
  <c r="AD126" i="8"/>
  <c r="AA126" i="8"/>
  <c r="W126" i="8"/>
  <c r="Q126" i="8"/>
  <c r="P126" i="8"/>
  <c r="R126" i="8" s="1"/>
  <c r="O126" i="8"/>
  <c r="AG125" i="8"/>
  <c r="AD125" i="8"/>
  <c r="AA125" i="8"/>
  <c r="W125" i="8"/>
  <c r="T125" i="8"/>
  <c r="R125" i="8"/>
  <c r="X125" i="8" s="1"/>
  <c r="Q125" i="8"/>
  <c r="V125" i="8" s="1"/>
  <c r="P125" i="8"/>
  <c r="O125" i="8"/>
  <c r="AG124" i="8"/>
  <c r="AD124" i="8"/>
  <c r="AA124" i="8"/>
  <c r="W124" i="8"/>
  <c r="X124" i="8" s="1"/>
  <c r="V124" i="8"/>
  <c r="T124" i="8"/>
  <c r="Q124" i="8"/>
  <c r="P124" i="8"/>
  <c r="R124" i="8" s="1"/>
  <c r="O124" i="8"/>
  <c r="AG123" i="8"/>
  <c r="AD123" i="8"/>
  <c r="AA123" i="8"/>
  <c r="W123" i="8"/>
  <c r="Q123" i="8"/>
  <c r="V123" i="8" s="1"/>
  <c r="P123" i="8"/>
  <c r="O123" i="8"/>
  <c r="AG122" i="8"/>
  <c r="AD122" i="8"/>
  <c r="AA122" i="8"/>
  <c r="W122" i="8"/>
  <c r="Q122" i="8"/>
  <c r="P122" i="8"/>
  <c r="R122" i="8" s="1"/>
  <c r="O122" i="8"/>
  <c r="AG121" i="8"/>
  <c r="AD121" i="8"/>
  <c r="AA121" i="8"/>
  <c r="W121" i="8"/>
  <c r="V121" i="8"/>
  <c r="T121" i="8"/>
  <c r="R121" i="8"/>
  <c r="Q121" i="8"/>
  <c r="P121" i="8"/>
  <c r="O121" i="8"/>
  <c r="AG120" i="8"/>
  <c r="AD120" i="8"/>
  <c r="AA120" i="8"/>
  <c r="W120" i="8"/>
  <c r="V120" i="8"/>
  <c r="Q120" i="8"/>
  <c r="P120" i="8"/>
  <c r="T120" i="8" s="1"/>
  <c r="O120" i="8"/>
  <c r="AG119" i="8"/>
  <c r="AD119" i="8"/>
  <c r="AA119" i="8"/>
  <c r="W119" i="8"/>
  <c r="Q119" i="8"/>
  <c r="P119" i="8"/>
  <c r="O119" i="8"/>
  <c r="AG118" i="8"/>
  <c r="AD118" i="8"/>
  <c r="AA118" i="8"/>
  <c r="W118" i="8"/>
  <c r="X118" i="8" s="1"/>
  <c r="V118" i="8"/>
  <c r="T118" i="8"/>
  <c r="R118" i="8"/>
  <c r="Q118" i="8"/>
  <c r="P118" i="8"/>
  <c r="O118" i="8"/>
  <c r="AG117" i="8"/>
  <c r="AD117" i="8"/>
  <c r="AA117" i="8"/>
  <c r="W117" i="8"/>
  <c r="V117" i="8"/>
  <c r="Q117" i="8"/>
  <c r="P117" i="8"/>
  <c r="T117" i="8" s="1"/>
  <c r="O117" i="8"/>
  <c r="AG116" i="8"/>
  <c r="AD116" i="8"/>
  <c r="AA116" i="8"/>
  <c r="W116" i="8"/>
  <c r="Q116" i="8"/>
  <c r="V116" i="8" s="1"/>
  <c r="P116" i="8"/>
  <c r="O116" i="8"/>
  <c r="AG115" i="8"/>
  <c r="AD115" i="8"/>
  <c r="AA115" i="8"/>
  <c r="W115" i="8"/>
  <c r="T115" i="8"/>
  <c r="R115" i="8"/>
  <c r="Q115" i="8"/>
  <c r="P115" i="8"/>
  <c r="O115" i="8"/>
  <c r="AG114" i="8"/>
  <c r="AD114" i="8"/>
  <c r="AA114" i="8"/>
  <c r="W114" i="8"/>
  <c r="V114" i="8"/>
  <c r="Q114" i="8"/>
  <c r="P114" i="8"/>
  <c r="T114" i="8" s="1"/>
  <c r="O114" i="8"/>
  <c r="AG113" i="8"/>
  <c r="AD113" i="8"/>
  <c r="AA113" i="8"/>
  <c r="W113" i="8"/>
  <c r="Q113" i="8"/>
  <c r="V113" i="8" s="1"/>
  <c r="P113" i="8"/>
  <c r="O113" i="8"/>
  <c r="AG112" i="8"/>
  <c r="AD112" i="8"/>
  <c r="AA112" i="8"/>
  <c r="W112" i="8"/>
  <c r="Q112" i="8"/>
  <c r="P112" i="8"/>
  <c r="R112" i="8" s="1"/>
  <c r="O112" i="8"/>
  <c r="AG111" i="8"/>
  <c r="AD111" i="8"/>
  <c r="AA111" i="8"/>
  <c r="W111" i="8"/>
  <c r="X111" i="8" s="1"/>
  <c r="V111" i="8"/>
  <c r="T111" i="8"/>
  <c r="R111" i="8"/>
  <c r="Q111" i="8"/>
  <c r="P111" i="8"/>
  <c r="O111" i="8"/>
  <c r="AG110" i="8"/>
  <c r="AD110" i="8"/>
  <c r="AA110" i="8"/>
  <c r="W110" i="8"/>
  <c r="Q110" i="8"/>
  <c r="V110" i="8" s="1"/>
  <c r="P110" i="8"/>
  <c r="T110" i="8" s="1"/>
  <c r="O110" i="8"/>
  <c r="AG109" i="8"/>
  <c r="AD109" i="8"/>
  <c r="AA109" i="8"/>
  <c r="W109" i="8"/>
  <c r="T109" i="8"/>
  <c r="Q109" i="8"/>
  <c r="V109" i="8" s="1"/>
  <c r="P109" i="8"/>
  <c r="O109" i="8"/>
  <c r="AG108" i="8"/>
  <c r="AD108" i="8"/>
  <c r="AA108" i="8"/>
  <c r="X108" i="8"/>
  <c r="W108" i="8"/>
  <c r="V108" i="8"/>
  <c r="T108" i="8"/>
  <c r="Q108" i="8"/>
  <c r="P108" i="8"/>
  <c r="R108" i="8" s="1"/>
  <c r="O108" i="8"/>
  <c r="AG107" i="8"/>
  <c r="AD107" i="8"/>
  <c r="AA107" i="8"/>
  <c r="W107" i="8"/>
  <c r="Q107" i="8"/>
  <c r="V107" i="8" s="1"/>
  <c r="P107" i="8"/>
  <c r="O107" i="8"/>
  <c r="AG106" i="8"/>
  <c r="AD106" i="8"/>
  <c r="AA106" i="8"/>
  <c r="W106" i="8"/>
  <c r="V106" i="8"/>
  <c r="T106" i="8"/>
  <c r="R106" i="8"/>
  <c r="Q106" i="8"/>
  <c r="P106" i="8"/>
  <c r="O106" i="8"/>
  <c r="AG105" i="8"/>
  <c r="AD105" i="8"/>
  <c r="AA105" i="8"/>
  <c r="W105" i="8"/>
  <c r="V105" i="8"/>
  <c r="Q105" i="8"/>
  <c r="P105" i="8"/>
  <c r="T105" i="8" s="1"/>
  <c r="O105" i="8"/>
  <c r="AG104" i="8"/>
  <c r="AD104" i="8"/>
  <c r="AA104" i="8"/>
  <c r="W104" i="8"/>
  <c r="Q104" i="8"/>
  <c r="V104" i="8" s="1"/>
  <c r="P104" i="8"/>
  <c r="T104" i="8" s="1"/>
  <c r="O104" i="8"/>
  <c r="AG103" i="8"/>
  <c r="AD103" i="8"/>
  <c r="AA103" i="8"/>
  <c r="W103" i="8"/>
  <c r="X103" i="8" s="1"/>
  <c r="V103" i="8"/>
  <c r="T103" i="8"/>
  <c r="R103" i="8"/>
  <c r="Q103" i="8"/>
  <c r="P103" i="8"/>
  <c r="O103" i="8"/>
  <c r="AG102" i="8"/>
  <c r="AD102" i="8"/>
  <c r="AA102" i="8"/>
  <c r="W102" i="8"/>
  <c r="Q102" i="8"/>
  <c r="V102" i="8" s="1"/>
  <c r="P102" i="8"/>
  <c r="O102" i="8"/>
  <c r="AG101" i="8"/>
  <c r="AD101" i="8"/>
  <c r="AA101" i="8"/>
  <c r="W101" i="8"/>
  <c r="T101" i="8"/>
  <c r="R101" i="8"/>
  <c r="X101" i="8" s="1"/>
  <c r="Q101" i="8"/>
  <c r="V101" i="8" s="1"/>
  <c r="P101" i="8"/>
  <c r="O101" i="8"/>
  <c r="AG100" i="8"/>
  <c r="AD100" i="8"/>
  <c r="AA100" i="8"/>
  <c r="W100" i="8"/>
  <c r="X100" i="8" s="1"/>
  <c r="V100" i="8"/>
  <c r="T100" i="8"/>
  <c r="Q100" i="8"/>
  <c r="P100" i="8"/>
  <c r="R100" i="8" s="1"/>
  <c r="O100" i="8"/>
  <c r="AG99" i="8"/>
  <c r="AD99" i="8"/>
  <c r="AA99" i="8"/>
  <c r="W99" i="8"/>
  <c r="Q99" i="8"/>
  <c r="V99" i="8" s="1"/>
  <c r="P99" i="8"/>
  <c r="O99" i="8"/>
  <c r="AG98" i="8"/>
  <c r="AD98" i="8"/>
  <c r="AA98" i="8"/>
  <c r="W98" i="8"/>
  <c r="V98" i="8"/>
  <c r="T98" i="8"/>
  <c r="R98" i="8"/>
  <c r="Q98" i="8"/>
  <c r="P98" i="8"/>
  <c r="O98" i="8"/>
  <c r="AG97" i="8"/>
  <c r="AD97" i="8"/>
  <c r="AA97" i="8"/>
  <c r="W97" i="8"/>
  <c r="X97" i="8" s="1"/>
  <c r="T97" i="8"/>
  <c r="Q97" i="8"/>
  <c r="P97" i="8"/>
  <c r="R97" i="8" s="1"/>
  <c r="O97" i="8"/>
  <c r="AG96" i="8"/>
  <c r="AD96" i="8"/>
  <c r="AA96" i="8"/>
  <c r="W96" i="8"/>
  <c r="Q96" i="8"/>
  <c r="V96" i="8" s="1"/>
  <c r="P96" i="8"/>
  <c r="O96" i="8"/>
  <c r="AG95" i="8"/>
  <c r="AD95" i="8"/>
  <c r="AA95" i="8"/>
  <c r="W95" i="8"/>
  <c r="X95" i="8" s="1"/>
  <c r="V95" i="8"/>
  <c r="T95" i="8"/>
  <c r="R95" i="8"/>
  <c r="Q95" i="8"/>
  <c r="P95" i="8"/>
  <c r="O95" i="8"/>
  <c r="AG94" i="8"/>
  <c r="AD94" i="8"/>
  <c r="AA94" i="8"/>
  <c r="W94" i="8"/>
  <c r="V94" i="8"/>
  <c r="Q94" i="8"/>
  <c r="P94" i="8"/>
  <c r="T94" i="8" s="1"/>
  <c r="O94" i="8"/>
  <c r="AG93" i="8"/>
  <c r="AD93" i="8"/>
  <c r="AA93" i="8"/>
  <c r="W93" i="8"/>
  <c r="Q93" i="8"/>
  <c r="V93" i="8" s="1"/>
  <c r="P93" i="8"/>
  <c r="O93" i="8"/>
  <c r="AG92" i="8"/>
  <c r="AD92" i="8"/>
  <c r="AA92" i="8"/>
  <c r="W92" i="8"/>
  <c r="X92" i="8" s="1"/>
  <c r="V92" i="8"/>
  <c r="T92" i="8"/>
  <c r="Q92" i="8"/>
  <c r="P92" i="8"/>
  <c r="R92" i="8" s="1"/>
  <c r="O92" i="8"/>
  <c r="AG91" i="8"/>
  <c r="AD91" i="8"/>
  <c r="AA91" i="8"/>
  <c r="W91" i="8"/>
  <c r="Q91" i="8"/>
  <c r="V91" i="8" s="1"/>
  <c r="P91" i="8"/>
  <c r="O91" i="8"/>
  <c r="AG90" i="8"/>
  <c r="AD90" i="8"/>
  <c r="AA90" i="8"/>
  <c r="W90" i="8"/>
  <c r="Q90" i="8"/>
  <c r="P90" i="8"/>
  <c r="R90" i="8" s="1"/>
  <c r="O90" i="8"/>
  <c r="AG89" i="8"/>
  <c r="AD89" i="8"/>
  <c r="AA89" i="8"/>
  <c r="W89" i="8"/>
  <c r="T89" i="8"/>
  <c r="Q89" i="8"/>
  <c r="P89" i="8"/>
  <c r="O89" i="8"/>
  <c r="AG88" i="8"/>
  <c r="AD88" i="8"/>
  <c r="AA88" i="8"/>
  <c r="W88" i="8"/>
  <c r="V88" i="8"/>
  <c r="T88" i="8"/>
  <c r="Q88" i="8"/>
  <c r="P88" i="8"/>
  <c r="R88" i="8" s="1"/>
  <c r="O88" i="8"/>
  <c r="AG87" i="8"/>
  <c r="AD87" i="8"/>
  <c r="AA87" i="8"/>
  <c r="W87" i="8"/>
  <c r="Q87" i="8"/>
  <c r="P87" i="8"/>
  <c r="O87" i="8"/>
  <c r="AG86" i="8"/>
  <c r="AD86" i="8"/>
  <c r="AA86" i="8"/>
  <c r="W86" i="8"/>
  <c r="T86" i="8"/>
  <c r="Q86" i="8"/>
  <c r="V86" i="8" s="1"/>
  <c r="P86" i="8"/>
  <c r="O86" i="8"/>
  <c r="AG85" i="8"/>
  <c r="AD85" i="8"/>
  <c r="AA85" i="8"/>
  <c r="W85" i="8"/>
  <c r="V85" i="8"/>
  <c r="Q85" i="8"/>
  <c r="P85" i="8"/>
  <c r="T85" i="8" s="1"/>
  <c r="O85" i="8"/>
  <c r="AG84" i="8"/>
  <c r="AD84" i="8"/>
  <c r="AA84" i="8"/>
  <c r="W84" i="8"/>
  <c r="Q84" i="8"/>
  <c r="V84" i="8" s="1"/>
  <c r="P84" i="8"/>
  <c r="O84" i="8"/>
  <c r="AG83" i="8"/>
  <c r="AD83" i="8"/>
  <c r="AA83" i="8"/>
  <c r="W83" i="8"/>
  <c r="V83" i="8"/>
  <c r="T83" i="8"/>
  <c r="R83" i="8"/>
  <c r="Q83" i="8"/>
  <c r="P83" i="8"/>
  <c r="O83" i="8"/>
  <c r="AG82" i="8"/>
  <c r="AD82" i="8"/>
  <c r="AA82" i="8"/>
  <c r="W82" i="8"/>
  <c r="V82" i="8"/>
  <c r="Q82" i="8"/>
  <c r="P82" i="8"/>
  <c r="T82" i="8" s="1"/>
  <c r="O82" i="8"/>
  <c r="AG81" i="8"/>
  <c r="AD81" i="8"/>
  <c r="AA81" i="8"/>
  <c r="W81" i="8"/>
  <c r="Q81" i="8"/>
  <c r="V81" i="8" s="1"/>
  <c r="P81" i="8"/>
  <c r="T81" i="8" s="1"/>
  <c r="O81" i="8"/>
  <c r="AG80" i="8"/>
  <c r="AD80" i="8"/>
  <c r="AA80" i="8"/>
  <c r="W80" i="8"/>
  <c r="X80" i="8" s="1"/>
  <c r="V80" i="8"/>
  <c r="T80" i="8"/>
  <c r="R80" i="8"/>
  <c r="Q80" i="8"/>
  <c r="P80" i="8"/>
  <c r="O80" i="8"/>
  <c r="AG79" i="8"/>
  <c r="AD79" i="8"/>
  <c r="AA79" i="8"/>
  <c r="W79" i="8"/>
  <c r="Q79" i="8"/>
  <c r="P79" i="8"/>
  <c r="O79" i="8"/>
  <c r="AG78" i="8"/>
  <c r="AD78" i="8"/>
  <c r="AA78" i="8"/>
  <c r="W78" i="8"/>
  <c r="Q78" i="8"/>
  <c r="P78" i="8"/>
  <c r="R78" i="8" s="1"/>
  <c r="O78" i="8"/>
  <c r="AG77" i="8"/>
  <c r="AD77" i="8"/>
  <c r="AA77" i="8"/>
  <c r="W77" i="8"/>
  <c r="Q77" i="8"/>
  <c r="V77" i="8" s="1"/>
  <c r="P77" i="8"/>
  <c r="O77" i="8"/>
  <c r="AG76" i="8"/>
  <c r="AD76" i="8"/>
  <c r="AA76" i="8"/>
  <c r="W76" i="8"/>
  <c r="Q76" i="8"/>
  <c r="P76" i="8"/>
  <c r="R76" i="8" s="1"/>
  <c r="O76" i="8"/>
  <c r="AG75" i="8"/>
  <c r="AD75" i="8"/>
  <c r="AA75" i="8"/>
  <c r="W75" i="8"/>
  <c r="X75" i="8" s="1"/>
  <c r="V75" i="8"/>
  <c r="T75" i="8"/>
  <c r="Q75" i="8"/>
  <c r="P75" i="8"/>
  <c r="R75" i="8" s="1"/>
  <c r="O75" i="8"/>
  <c r="AG74" i="8"/>
  <c r="AD74" i="8"/>
  <c r="AA74" i="8"/>
  <c r="W74" i="8"/>
  <c r="Q74" i="8"/>
  <c r="V74" i="8" s="1"/>
  <c r="P74" i="8"/>
  <c r="O74" i="8"/>
  <c r="AG73" i="8"/>
  <c r="AD73" i="8"/>
  <c r="AA73" i="8"/>
  <c r="W73" i="8"/>
  <c r="T73" i="8"/>
  <c r="Q73" i="8"/>
  <c r="R73" i="8" s="1"/>
  <c r="P73" i="8"/>
  <c r="O73" i="8"/>
  <c r="AG72" i="8"/>
  <c r="AD72" i="8"/>
  <c r="AA72" i="8"/>
  <c r="W72" i="8"/>
  <c r="X72" i="8" s="1"/>
  <c r="V72" i="8"/>
  <c r="T72" i="8"/>
  <c r="Q72" i="8"/>
  <c r="P72" i="8"/>
  <c r="R72" i="8" s="1"/>
  <c r="O72" i="8"/>
  <c r="AG71" i="8"/>
  <c r="AD71" i="8"/>
  <c r="AA71" i="8"/>
  <c r="W71" i="8"/>
  <c r="Q71" i="8"/>
  <c r="V71" i="8" s="1"/>
  <c r="P71" i="8"/>
  <c r="T71" i="8" s="1"/>
  <c r="O71" i="8"/>
  <c r="AG70" i="8"/>
  <c r="AD70" i="8"/>
  <c r="AA70" i="8"/>
  <c r="W70" i="8"/>
  <c r="Q70" i="8"/>
  <c r="P70" i="8"/>
  <c r="O70" i="8"/>
  <c r="AG69" i="8"/>
  <c r="AD69" i="8"/>
  <c r="AA69" i="8"/>
  <c r="W69" i="8"/>
  <c r="R69" i="8"/>
  <c r="Q69" i="8"/>
  <c r="P69" i="8"/>
  <c r="T69" i="8" s="1"/>
  <c r="O69" i="8"/>
  <c r="AG68" i="8"/>
  <c r="AD68" i="8"/>
  <c r="AA68" i="8"/>
  <c r="W68" i="8"/>
  <c r="T68" i="8"/>
  <c r="R68" i="8"/>
  <c r="Q68" i="8"/>
  <c r="V68" i="8" s="1"/>
  <c r="P68" i="8"/>
  <c r="O68" i="8"/>
  <c r="AG67" i="8"/>
  <c r="AD67" i="8"/>
  <c r="AA67" i="8"/>
  <c r="W67" i="8"/>
  <c r="Q67" i="8"/>
  <c r="V67" i="8" s="1"/>
  <c r="P67" i="8"/>
  <c r="O67" i="8"/>
  <c r="AG66" i="8"/>
  <c r="AD66" i="8"/>
  <c r="AA66" i="8"/>
  <c r="W66" i="8"/>
  <c r="Q66" i="8"/>
  <c r="V66" i="8" s="1"/>
  <c r="P66" i="8"/>
  <c r="R66" i="8" s="1"/>
  <c r="O66" i="8"/>
  <c r="AG65" i="8"/>
  <c r="AD65" i="8"/>
  <c r="AA65" i="8"/>
  <c r="W65" i="8"/>
  <c r="Q65" i="8"/>
  <c r="P65" i="8"/>
  <c r="R65" i="8" s="1"/>
  <c r="O65" i="8"/>
  <c r="AG64" i="8"/>
  <c r="AD64" i="8"/>
  <c r="AA64" i="8"/>
  <c r="W64" i="8"/>
  <c r="Q64" i="8"/>
  <c r="P64" i="8"/>
  <c r="R64" i="8" s="1"/>
  <c r="O64" i="8"/>
  <c r="AG63" i="8"/>
  <c r="AD63" i="8"/>
  <c r="AA63" i="8"/>
  <c r="W63" i="8"/>
  <c r="Q63" i="8"/>
  <c r="P63" i="8"/>
  <c r="R63" i="8" s="1"/>
  <c r="O63" i="8"/>
  <c r="AG62" i="8"/>
  <c r="AD62" i="8"/>
  <c r="AA62" i="8"/>
  <c r="X62" i="8"/>
  <c r="W62" i="8"/>
  <c r="V62" i="8"/>
  <c r="T62" i="8"/>
  <c r="Q62" i="8"/>
  <c r="P62" i="8"/>
  <c r="R62" i="8" s="1"/>
  <c r="O62" i="8"/>
  <c r="AG61" i="8"/>
  <c r="AD61" i="8"/>
  <c r="AA61" i="8"/>
  <c r="W61" i="8"/>
  <c r="T61" i="8"/>
  <c r="Q61" i="8"/>
  <c r="P61" i="8"/>
  <c r="O61" i="8"/>
  <c r="AG60" i="8"/>
  <c r="AD60" i="8"/>
  <c r="AA60" i="8"/>
  <c r="W60" i="8"/>
  <c r="Q60" i="8"/>
  <c r="V60" i="8" s="1"/>
  <c r="P60" i="8"/>
  <c r="T60" i="8" s="1"/>
  <c r="O60" i="8"/>
  <c r="AG59" i="8"/>
  <c r="AD59" i="8"/>
  <c r="AA59" i="8"/>
  <c r="W59" i="8"/>
  <c r="V59" i="8"/>
  <c r="Q59" i="8"/>
  <c r="P59" i="8"/>
  <c r="T59" i="8" s="1"/>
  <c r="O59" i="8"/>
  <c r="AG58" i="8"/>
  <c r="AD58" i="8"/>
  <c r="AA58" i="8"/>
  <c r="W58" i="8"/>
  <c r="V58" i="8"/>
  <c r="Q58" i="8"/>
  <c r="P58" i="8"/>
  <c r="T58" i="8" s="1"/>
  <c r="O58" i="8"/>
  <c r="AG57" i="8"/>
  <c r="AD57" i="8"/>
  <c r="AA57" i="8"/>
  <c r="W57" i="8"/>
  <c r="T57" i="8"/>
  <c r="R57" i="8"/>
  <c r="Q57" i="8"/>
  <c r="V57" i="8" s="1"/>
  <c r="P57" i="8"/>
  <c r="O57" i="8"/>
  <c r="AG56" i="8"/>
  <c r="AD56" i="8"/>
  <c r="AA56" i="8"/>
  <c r="W56" i="8"/>
  <c r="Q56" i="8"/>
  <c r="V56" i="8" s="1"/>
  <c r="P56" i="8"/>
  <c r="O56" i="8"/>
  <c r="AG55" i="8"/>
  <c r="AD55" i="8"/>
  <c r="AA55" i="8"/>
  <c r="W55" i="8"/>
  <c r="Q55" i="8"/>
  <c r="V55" i="8" s="1"/>
  <c r="P55" i="8"/>
  <c r="R55" i="8" s="1"/>
  <c r="O55" i="8"/>
  <c r="AG54" i="8"/>
  <c r="AD54" i="8"/>
  <c r="AA54" i="8"/>
  <c r="X54" i="8"/>
  <c r="W54" i="8"/>
  <c r="V54" i="8"/>
  <c r="T54" i="8"/>
  <c r="Q54" i="8"/>
  <c r="P54" i="8"/>
  <c r="R54" i="8" s="1"/>
  <c r="O54" i="8"/>
  <c r="AG53" i="8"/>
  <c r="AD53" i="8"/>
  <c r="AA53" i="8"/>
  <c r="W53" i="8"/>
  <c r="Q53" i="8"/>
  <c r="P53" i="8"/>
  <c r="T53" i="8" s="1"/>
  <c r="O53" i="8"/>
  <c r="AG52" i="8"/>
  <c r="AD52" i="8"/>
  <c r="AA52" i="8"/>
  <c r="W52" i="8"/>
  <c r="V52" i="8"/>
  <c r="Q52" i="8"/>
  <c r="R52" i="8" s="1"/>
  <c r="P52" i="8"/>
  <c r="T52" i="8" s="1"/>
  <c r="O52" i="8"/>
  <c r="AG51" i="8"/>
  <c r="AD51" i="8"/>
  <c r="AA51" i="8"/>
  <c r="W51" i="8"/>
  <c r="V51" i="8"/>
  <c r="Q51" i="8"/>
  <c r="P51" i="8"/>
  <c r="T51" i="8" s="1"/>
  <c r="O51" i="8"/>
  <c r="AG50" i="8"/>
  <c r="AD50" i="8"/>
  <c r="AA50" i="8"/>
  <c r="W50" i="8"/>
  <c r="Q50" i="8"/>
  <c r="V50" i="8" s="1"/>
  <c r="P50" i="8"/>
  <c r="T50" i="8" s="1"/>
  <c r="O50" i="8"/>
  <c r="AG49" i="8"/>
  <c r="AD49" i="8"/>
  <c r="AA49" i="8"/>
  <c r="W49" i="8"/>
  <c r="X49" i="8" s="1"/>
  <c r="T49" i="8"/>
  <c r="R49" i="8"/>
  <c r="Q49" i="8"/>
  <c r="V49" i="8" s="1"/>
  <c r="P49" i="8"/>
  <c r="O49" i="8"/>
  <c r="AG48" i="8"/>
  <c r="AD48" i="8"/>
  <c r="AA48" i="8"/>
  <c r="W48" i="8"/>
  <c r="Q48" i="8"/>
  <c r="V48" i="8" s="1"/>
  <c r="P48" i="8"/>
  <c r="O48" i="8"/>
  <c r="AG47" i="8"/>
  <c r="AD47" i="8"/>
  <c r="AA47" i="8"/>
  <c r="W47" i="8"/>
  <c r="Q47" i="8"/>
  <c r="V47" i="8" s="1"/>
  <c r="P47" i="8"/>
  <c r="R47" i="8" s="1"/>
  <c r="O47" i="8"/>
  <c r="AG46" i="8"/>
  <c r="AD46" i="8"/>
  <c r="AA46" i="8"/>
  <c r="W46" i="8"/>
  <c r="V46" i="8"/>
  <c r="T46" i="8"/>
  <c r="Q46" i="8"/>
  <c r="P46" i="8"/>
  <c r="R46" i="8" s="1"/>
  <c r="X46" i="8" s="1"/>
  <c r="O46" i="8"/>
  <c r="AG45" i="8"/>
  <c r="AD45" i="8"/>
  <c r="AA45" i="8"/>
  <c r="W45" i="8"/>
  <c r="T45" i="8"/>
  <c r="Q45" i="8"/>
  <c r="P45" i="8"/>
  <c r="O45" i="8"/>
  <c r="AG44" i="8"/>
  <c r="AD44" i="8"/>
  <c r="AA44" i="8"/>
  <c r="W44" i="8"/>
  <c r="Q44" i="8"/>
  <c r="V44" i="8" s="1"/>
  <c r="P44" i="8"/>
  <c r="T44" i="8" s="1"/>
  <c r="O44" i="8"/>
  <c r="AG43" i="8"/>
  <c r="AD43" i="8"/>
  <c r="AA43" i="8"/>
  <c r="W43" i="8"/>
  <c r="V43" i="8"/>
  <c r="Q43" i="8"/>
  <c r="P43" i="8"/>
  <c r="T43" i="8" s="1"/>
  <c r="O43" i="8"/>
  <c r="AG42" i="8"/>
  <c r="AD42" i="8"/>
  <c r="AA42" i="8"/>
  <c r="W42" i="8"/>
  <c r="Q42" i="8"/>
  <c r="V42" i="8" s="1"/>
  <c r="P42" i="8"/>
  <c r="T42" i="8" s="1"/>
  <c r="O42" i="8"/>
  <c r="AG41" i="8"/>
  <c r="AD41" i="8"/>
  <c r="AA41" i="8"/>
  <c r="W41" i="8"/>
  <c r="T41" i="8"/>
  <c r="R41" i="8"/>
  <c r="Q41" i="8"/>
  <c r="V41" i="8" s="1"/>
  <c r="P41" i="8"/>
  <c r="O41" i="8"/>
  <c r="AG40" i="8"/>
  <c r="AD40" i="8"/>
  <c r="AA40" i="8"/>
  <c r="W40" i="8"/>
  <c r="Q40" i="8"/>
  <c r="V40" i="8" s="1"/>
  <c r="P40" i="8"/>
  <c r="O40" i="8"/>
  <c r="AG39" i="8"/>
  <c r="AD39" i="8"/>
  <c r="AA39" i="8"/>
  <c r="W39" i="8"/>
  <c r="T39" i="8"/>
  <c r="Q39" i="8"/>
  <c r="V39" i="8" s="1"/>
  <c r="P39" i="8"/>
  <c r="O39" i="8"/>
  <c r="AG38" i="8"/>
  <c r="AD38" i="8"/>
  <c r="AA38" i="8"/>
  <c r="X38" i="8"/>
  <c r="W38" i="8"/>
  <c r="V38" i="8"/>
  <c r="T38" i="8"/>
  <c r="Q38" i="8"/>
  <c r="P38" i="8"/>
  <c r="R38" i="8" s="1"/>
  <c r="O38" i="8"/>
  <c r="AG37" i="8"/>
  <c r="AD37" i="8"/>
  <c r="AA37" i="8"/>
  <c r="W37" i="8"/>
  <c r="T37" i="8"/>
  <c r="Q37" i="8"/>
  <c r="P37" i="8"/>
  <c r="O37" i="8"/>
  <c r="AG36" i="8"/>
  <c r="AD36" i="8"/>
  <c r="AA36" i="8"/>
  <c r="W36" i="8"/>
  <c r="Q36" i="8"/>
  <c r="V36" i="8" s="1"/>
  <c r="P36" i="8"/>
  <c r="T36" i="8" s="1"/>
  <c r="O36" i="8"/>
  <c r="AG35" i="8"/>
  <c r="AD35" i="8"/>
  <c r="AA35" i="8"/>
  <c r="W35" i="8"/>
  <c r="V35" i="8"/>
  <c r="Q35" i="8"/>
  <c r="P35" i="8"/>
  <c r="T35" i="8" s="1"/>
  <c r="O35" i="8"/>
  <c r="AG34" i="8"/>
  <c r="AD34" i="8"/>
  <c r="AA34" i="8"/>
  <c r="W34" i="8"/>
  <c r="Q34" i="8"/>
  <c r="V34" i="8" s="1"/>
  <c r="P34" i="8"/>
  <c r="T34" i="8" s="1"/>
  <c r="O34" i="8"/>
  <c r="AG33" i="8"/>
  <c r="AD33" i="8"/>
  <c r="AA33" i="8"/>
  <c r="W33" i="8"/>
  <c r="T33" i="8"/>
  <c r="R33" i="8"/>
  <c r="Q33" i="8"/>
  <c r="V33" i="8" s="1"/>
  <c r="P33" i="8"/>
  <c r="O33" i="8"/>
  <c r="AG32" i="8"/>
  <c r="AD32" i="8"/>
  <c r="AA32" i="8"/>
  <c r="W32" i="8"/>
  <c r="Q32" i="8"/>
  <c r="V32" i="8" s="1"/>
  <c r="P32" i="8"/>
  <c r="O32" i="8"/>
  <c r="AG31" i="8"/>
  <c r="AD31" i="8"/>
  <c r="AA31" i="8"/>
  <c r="W31" i="8"/>
  <c r="Q31" i="8"/>
  <c r="V31" i="8" s="1"/>
  <c r="P31" i="8"/>
  <c r="R31" i="8" s="1"/>
  <c r="O31" i="8"/>
  <c r="AG30" i="8"/>
  <c r="AD30" i="8"/>
  <c r="AA30" i="8"/>
  <c r="W30" i="8"/>
  <c r="Q30" i="8"/>
  <c r="P30" i="8"/>
  <c r="R30" i="8" s="1"/>
  <c r="O30" i="8"/>
  <c r="AG29" i="8"/>
  <c r="AD29" i="8"/>
  <c r="AA29" i="8"/>
  <c r="W29" i="8"/>
  <c r="V29" i="8"/>
  <c r="T29" i="8"/>
  <c r="Q29" i="8"/>
  <c r="P29" i="8"/>
  <c r="R29" i="8" s="1"/>
  <c r="X29" i="8" s="1"/>
  <c r="O29" i="8"/>
  <c r="AG28" i="8"/>
  <c r="AD28" i="8"/>
  <c r="AA28" i="8"/>
  <c r="W28" i="8"/>
  <c r="Q28" i="8"/>
  <c r="P28" i="8"/>
  <c r="T28" i="8" s="1"/>
  <c r="O28" i="8"/>
  <c r="AG27" i="8"/>
  <c r="AD27" i="8"/>
  <c r="AA27" i="8"/>
  <c r="W27" i="8"/>
  <c r="Q27" i="8"/>
  <c r="R27" i="8" s="1"/>
  <c r="P27" i="8"/>
  <c r="T27" i="8" s="1"/>
  <c r="O27" i="8"/>
  <c r="AG26" i="8"/>
  <c r="AD26" i="8"/>
  <c r="AA26" i="8"/>
  <c r="W26" i="8"/>
  <c r="Q26" i="8"/>
  <c r="R26" i="8" s="1"/>
  <c r="P26" i="8"/>
  <c r="O26" i="8"/>
  <c r="AG25" i="8"/>
  <c r="AD25" i="8"/>
  <c r="AA25" i="8"/>
  <c r="W25" i="8"/>
  <c r="V25" i="8"/>
  <c r="Q25" i="8"/>
  <c r="P25" i="8"/>
  <c r="T25" i="8" s="1"/>
  <c r="O25" i="8"/>
  <c r="AG24" i="8"/>
  <c r="AD24" i="8"/>
  <c r="AA24" i="8"/>
  <c r="W24" i="8"/>
  <c r="Q24" i="8"/>
  <c r="P24" i="8"/>
  <c r="R24" i="8" s="1"/>
  <c r="O24" i="8"/>
  <c r="AG23" i="8"/>
  <c r="AD23" i="8"/>
  <c r="AA23" i="8"/>
  <c r="W23" i="8"/>
  <c r="Q23" i="8"/>
  <c r="V23" i="8" s="1"/>
  <c r="P23" i="8"/>
  <c r="T23" i="8" s="1"/>
  <c r="O23" i="8"/>
  <c r="AG22" i="8"/>
  <c r="AD22" i="8"/>
  <c r="AA22" i="8"/>
  <c r="W22" i="8"/>
  <c r="T22" i="8"/>
  <c r="R22" i="8"/>
  <c r="Q22" i="8"/>
  <c r="V22" i="8" s="1"/>
  <c r="P22" i="8"/>
  <c r="O22" i="8"/>
  <c r="AG21" i="8"/>
  <c r="AD21" i="8"/>
  <c r="AA21" i="8"/>
  <c r="W21" i="8"/>
  <c r="Q21" i="8"/>
  <c r="V21" i="8" s="1"/>
  <c r="P21" i="8"/>
  <c r="O21" i="8"/>
  <c r="AG20" i="8"/>
  <c r="AD20" i="8"/>
  <c r="AA20" i="8"/>
  <c r="W20" i="8"/>
  <c r="Q20" i="8"/>
  <c r="V20" i="8" s="1"/>
  <c r="P20" i="8"/>
  <c r="R20" i="8" s="1"/>
  <c r="O20" i="8"/>
  <c r="AG19" i="8"/>
  <c r="AD19" i="8"/>
  <c r="AA19" i="8"/>
  <c r="X19" i="8"/>
  <c r="W19" i="8"/>
  <c r="V19" i="8"/>
  <c r="T19" i="8"/>
  <c r="Q19" i="8"/>
  <c r="P19" i="8"/>
  <c r="R19" i="8" s="1"/>
  <c r="O19" i="8"/>
  <c r="AG18" i="8"/>
  <c r="AD18" i="8"/>
  <c r="AA18" i="8"/>
  <c r="W18" i="8"/>
  <c r="T18" i="8"/>
  <c r="Q18" i="8"/>
  <c r="P18" i="8"/>
  <c r="O18" i="8"/>
  <c r="AG17" i="8"/>
  <c r="AD17" i="8"/>
  <c r="AA17" i="8"/>
  <c r="W17" i="8"/>
  <c r="Q17" i="8"/>
  <c r="V17" i="8" s="1"/>
  <c r="P17" i="8"/>
  <c r="T17" i="8" s="1"/>
  <c r="O17" i="8"/>
  <c r="AG16" i="8"/>
  <c r="AD16" i="8"/>
  <c r="AA16" i="8"/>
  <c r="W16" i="8"/>
  <c r="V16" i="8"/>
  <c r="Q16" i="8"/>
  <c r="P16" i="8"/>
  <c r="T16" i="8" s="1"/>
  <c r="O16" i="8"/>
  <c r="AG15" i="8"/>
  <c r="AD15" i="8"/>
  <c r="AA15" i="8"/>
  <c r="W15" i="8"/>
  <c r="Q15" i="8"/>
  <c r="V15" i="8" s="1"/>
  <c r="P15" i="8"/>
  <c r="T15" i="8" s="1"/>
  <c r="O15" i="8"/>
  <c r="AG14" i="8"/>
  <c r="AD14" i="8"/>
  <c r="AA14" i="8"/>
  <c r="W14" i="8"/>
  <c r="T14" i="8"/>
  <c r="R14" i="8"/>
  <c r="Q14" i="8"/>
  <c r="V14" i="8" s="1"/>
  <c r="P14" i="8"/>
  <c r="O14" i="8"/>
  <c r="AG13" i="8"/>
  <c r="AD13" i="8"/>
  <c r="AA13" i="8"/>
  <c r="W13" i="8"/>
  <c r="Q13" i="8"/>
  <c r="V13" i="8" s="1"/>
  <c r="P13" i="8"/>
  <c r="O13" i="8"/>
  <c r="AG12" i="8"/>
  <c r="AD12" i="8"/>
  <c r="AA12" i="8"/>
  <c r="W12" i="8"/>
  <c r="Q12" i="8"/>
  <c r="V12" i="8" s="1"/>
  <c r="P12" i="8"/>
  <c r="R12" i="8" s="1"/>
  <c r="O12" i="8"/>
  <c r="AG11" i="8"/>
  <c r="AD11" i="8"/>
  <c r="AA11" i="8"/>
  <c r="W11" i="8"/>
  <c r="V11" i="8"/>
  <c r="T11" i="8"/>
  <c r="Q11" i="8"/>
  <c r="P11" i="8"/>
  <c r="R11" i="8" s="1"/>
  <c r="X11" i="8" s="1"/>
  <c r="O11" i="8"/>
  <c r="AG10" i="8"/>
  <c r="AD10" i="8"/>
  <c r="AA10" i="8"/>
  <c r="W10" i="8"/>
  <c r="Q10" i="8"/>
  <c r="V10" i="8" s="1"/>
  <c r="P10" i="8"/>
  <c r="T10" i="8" s="1"/>
  <c r="O10" i="8"/>
  <c r="AG9" i="8"/>
  <c r="AD9" i="8"/>
  <c r="AA9" i="8"/>
  <c r="W9" i="8"/>
  <c r="Q9" i="8"/>
  <c r="V9" i="8" s="1"/>
  <c r="P9" i="8"/>
  <c r="T9" i="8" s="1"/>
  <c r="O9" i="8"/>
  <c r="AG8" i="8"/>
  <c r="AD8" i="8"/>
  <c r="AA8" i="8"/>
  <c r="W8" i="8"/>
  <c r="V8" i="8"/>
  <c r="Q8" i="8"/>
  <c r="P8" i="8"/>
  <c r="O8" i="8"/>
  <c r="AG7" i="8"/>
  <c r="AD7" i="8"/>
  <c r="AA7" i="8"/>
  <c r="W7" i="8"/>
  <c r="T7" i="8"/>
  <c r="R7" i="8"/>
  <c r="X7" i="8" s="1"/>
  <c r="Q7" i="8"/>
  <c r="V7" i="8" s="1"/>
  <c r="P7" i="8"/>
  <c r="O7" i="8"/>
  <c r="AG6" i="8"/>
  <c r="AD6" i="8"/>
  <c r="AA6" i="8"/>
  <c r="W6" i="8"/>
  <c r="T6" i="8"/>
  <c r="R6" i="8"/>
  <c r="Q6" i="8"/>
  <c r="V6" i="8" s="1"/>
  <c r="P6" i="8"/>
  <c r="O6" i="8"/>
  <c r="AG5" i="8"/>
  <c r="AD5" i="8"/>
  <c r="AA5" i="8"/>
  <c r="W5" i="8"/>
  <c r="Q5" i="8"/>
  <c r="V5" i="8" s="1"/>
  <c r="P5" i="8"/>
  <c r="O5" i="8"/>
  <c r="AG4" i="8"/>
  <c r="AD4" i="8"/>
  <c r="AA4" i="8"/>
  <c r="W4" i="8"/>
  <c r="Q4" i="8"/>
  <c r="V4" i="8" s="1"/>
  <c r="P4" i="8"/>
  <c r="R4" i="8" s="1"/>
  <c r="O4" i="8"/>
  <c r="AK1" i="8"/>
  <c r="AJ1" i="8"/>
  <c r="AI1" i="8"/>
  <c r="AH1" i="8"/>
  <c r="AF1" i="8"/>
  <c r="AE1" i="8"/>
  <c r="L1" i="8"/>
  <c r="K1" i="8"/>
  <c r="J1" i="8"/>
  <c r="I1" i="8"/>
  <c r="H1" i="8"/>
  <c r="G1" i="8"/>
  <c r="F1" i="8"/>
  <c r="E1" i="8"/>
  <c r="D1" i="8"/>
  <c r="X48" i="8" l="1"/>
  <c r="X40" i="8"/>
  <c r="X21" i="8"/>
  <c r="T21" i="8"/>
  <c r="R21" i="8"/>
  <c r="X6" i="8"/>
  <c r="R9" i="8"/>
  <c r="T79" i="8"/>
  <c r="R79" i="8"/>
  <c r="X79" i="8" s="1"/>
  <c r="T153" i="8"/>
  <c r="R153" i="8"/>
  <c r="X153" i="8" s="1"/>
  <c r="R10" i="8"/>
  <c r="X10" i="8" s="1"/>
  <c r="T20" i="8"/>
  <c r="R44" i="8"/>
  <c r="X55" i="8"/>
  <c r="T67" i="8"/>
  <c r="R67" i="8"/>
  <c r="T70" i="8"/>
  <c r="R70" i="8"/>
  <c r="X70" i="8" s="1"/>
  <c r="T77" i="8"/>
  <c r="R77" i="8"/>
  <c r="T255" i="8"/>
  <c r="R255" i="8"/>
  <c r="T5" i="8"/>
  <c r="R5" i="8"/>
  <c r="X5" i="8" s="1"/>
  <c r="X22" i="8"/>
  <c r="X27" i="8"/>
  <c r="T31" i="8"/>
  <c r="X44" i="8"/>
  <c r="T48" i="8"/>
  <c r="R48" i="8"/>
  <c r="X57" i="8"/>
  <c r="R60" i="8"/>
  <c r="X60" i="8" s="1"/>
  <c r="R61" i="8"/>
  <c r="X61" i="8" s="1"/>
  <c r="V61" i="8"/>
  <c r="V89" i="8"/>
  <c r="R89" i="8"/>
  <c r="X89" i="8" s="1"/>
  <c r="T99" i="8"/>
  <c r="R99" i="8"/>
  <c r="X99" i="8" s="1"/>
  <c r="T129" i="8"/>
  <c r="R129" i="8"/>
  <c r="X198" i="8"/>
  <c r="T239" i="8"/>
  <c r="R239" i="8"/>
  <c r="V241" i="8"/>
  <c r="R241" i="8"/>
  <c r="X241" i="8" s="1"/>
  <c r="X245" i="8"/>
  <c r="T56" i="8"/>
  <c r="R56" i="8"/>
  <c r="X56" i="8" s="1"/>
  <c r="AG1" i="8"/>
  <c r="V28" i="8"/>
  <c r="R28" i="8"/>
  <c r="X28" i="8" s="1"/>
  <c r="X39" i="8"/>
  <c r="V27" i="8"/>
  <c r="X41" i="8"/>
  <c r="T84" i="8"/>
  <c r="R84" i="8"/>
  <c r="X84" i="8" s="1"/>
  <c r="X114" i="8"/>
  <c r="T12" i="8"/>
  <c r="X31" i="8"/>
  <c r="R34" i="8"/>
  <c r="X34" i="8" s="1"/>
  <c r="R36" i="8"/>
  <c r="R37" i="8"/>
  <c r="X37" i="8" s="1"/>
  <c r="V37" i="8"/>
  <c r="X58" i="8"/>
  <c r="T66" i="8"/>
  <c r="X67" i="8"/>
  <c r="X71" i="8"/>
  <c r="T139" i="8"/>
  <c r="R139" i="8"/>
  <c r="X139" i="8" s="1"/>
  <c r="V141" i="8"/>
  <c r="R141" i="8"/>
  <c r="X141" i="8" s="1"/>
  <c r="T170" i="8"/>
  <c r="R170" i="8"/>
  <c r="X170" i="8" s="1"/>
  <c r="X237" i="8"/>
  <c r="T259" i="8"/>
  <c r="R259" i="8"/>
  <c r="T116" i="8"/>
  <c r="R116" i="8"/>
  <c r="X116" i="8" s="1"/>
  <c r="V187" i="8"/>
  <c r="R187" i="8"/>
  <c r="X187" i="8" s="1"/>
  <c r="R42" i="8"/>
  <c r="X42" i="8" s="1"/>
  <c r="T55" i="8"/>
  <c r="T93" i="8"/>
  <c r="R93" i="8"/>
  <c r="X9" i="8"/>
  <c r="X20" i="8"/>
  <c r="R23" i="8"/>
  <c r="X23" i="8" s="1"/>
  <c r="T4" i="8"/>
  <c r="X12" i="8"/>
  <c r="R15" i="8"/>
  <c r="R17" i="8"/>
  <c r="X17" i="8" s="1"/>
  <c r="V18" i="8"/>
  <c r="R18" i="8"/>
  <c r="X18" i="8" s="1"/>
  <c r="X33" i="8"/>
  <c r="T47" i="8"/>
  <c r="X66" i="8"/>
  <c r="X68" i="8"/>
  <c r="X69" i="8"/>
  <c r="V73" i="8"/>
  <c r="X83" i="8"/>
  <c r="X88" i="8"/>
  <c r="T135" i="8"/>
  <c r="R135" i="8"/>
  <c r="X135" i="8" s="1"/>
  <c r="X168" i="8"/>
  <c r="X52" i="8"/>
  <c r="V155" i="8"/>
  <c r="R155" i="8"/>
  <c r="T223" i="8"/>
  <c r="R223" i="8"/>
  <c r="X223" i="8" s="1"/>
  <c r="X8" i="8"/>
  <c r="T32" i="8"/>
  <c r="R32" i="8"/>
  <c r="X32" i="8" s="1"/>
  <c r="R45" i="8"/>
  <c r="X45" i="8" s="1"/>
  <c r="V45" i="8"/>
  <c r="T149" i="8"/>
  <c r="R149" i="8"/>
  <c r="X233" i="8"/>
  <c r="T13" i="8"/>
  <c r="R13" i="8"/>
  <c r="X13" i="8" s="1"/>
  <c r="R58" i="8"/>
  <c r="X4" i="8"/>
  <c r="T8" i="8"/>
  <c r="R8" i="8"/>
  <c r="X14" i="8"/>
  <c r="X15" i="8"/>
  <c r="X36" i="8"/>
  <c r="R39" i="8"/>
  <c r="T40" i="8"/>
  <c r="R40" i="8"/>
  <c r="X47" i="8"/>
  <c r="R50" i="8"/>
  <c r="X50" i="8" s="1"/>
  <c r="R53" i="8"/>
  <c r="X53" i="8" s="1"/>
  <c r="V53" i="8"/>
  <c r="X98" i="8"/>
  <c r="T216" i="8"/>
  <c r="R216" i="8"/>
  <c r="X216" i="8" s="1"/>
  <c r="T74" i="8"/>
  <c r="R74" i="8"/>
  <c r="X74" i="8" s="1"/>
  <c r="T87" i="8"/>
  <c r="R87" i="8"/>
  <c r="X87" i="8" s="1"/>
  <c r="T184" i="8"/>
  <c r="R184" i="8"/>
  <c r="X184" i="8" s="1"/>
  <c r="X200" i="8"/>
  <c r="T220" i="8"/>
  <c r="R220" i="8"/>
  <c r="X220" i="8" s="1"/>
  <c r="R86" i="8"/>
  <c r="X86" i="8" s="1"/>
  <c r="T91" i="8"/>
  <c r="R91" i="8"/>
  <c r="X91" i="8" s="1"/>
  <c r="T102" i="8"/>
  <c r="R102" i="8"/>
  <c r="X102" i="8" s="1"/>
  <c r="X106" i="8"/>
  <c r="R109" i="8"/>
  <c r="X109" i="8" s="1"/>
  <c r="T113" i="8"/>
  <c r="R113" i="8"/>
  <c r="X113" i="8" s="1"/>
  <c r="X121" i="8"/>
  <c r="X129" i="8"/>
  <c r="T132" i="8"/>
  <c r="R132" i="8"/>
  <c r="X132" i="8" s="1"/>
  <c r="T164" i="8"/>
  <c r="R164" i="8"/>
  <c r="T167" i="8"/>
  <c r="R167" i="8"/>
  <c r="X167" i="8" s="1"/>
  <c r="X180" i="8"/>
  <c r="X192" i="8"/>
  <c r="X195" i="8"/>
  <c r="X255" i="8"/>
  <c r="T144" i="8"/>
  <c r="R144" i="8"/>
  <c r="X144" i="8" s="1"/>
  <c r="T158" i="8"/>
  <c r="R158" i="8"/>
  <c r="X158" i="8" s="1"/>
  <c r="T244" i="8"/>
  <c r="R244" i="8"/>
  <c r="T119" i="8"/>
  <c r="R119" i="8"/>
  <c r="X133" i="8"/>
  <c r="X140" i="8"/>
  <c r="X149" i="8"/>
  <c r="X163" i="8"/>
  <c r="X166" i="8"/>
  <c r="T234" i="8"/>
  <c r="R234" i="8"/>
  <c r="X234" i="8" s="1"/>
  <c r="X239" i="8"/>
  <c r="X240" i="8"/>
  <c r="T247" i="8"/>
  <c r="R247" i="8"/>
  <c r="X259" i="8"/>
  <c r="R261" i="8"/>
  <c r="X261" i="8" s="1"/>
  <c r="X73" i="8"/>
  <c r="X164" i="8"/>
  <c r="R16" i="8"/>
  <c r="X16" i="8" s="1"/>
  <c r="R25" i="8"/>
  <c r="X25" i="8" s="1"/>
  <c r="R35" i="8"/>
  <c r="X35" i="8" s="1"/>
  <c r="R43" i="8"/>
  <c r="X43" i="8" s="1"/>
  <c r="R51" i="8"/>
  <c r="X51" i="8" s="1"/>
  <c r="R59" i="8"/>
  <c r="X59" i="8" s="1"/>
  <c r="X93" i="8"/>
  <c r="T96" i="8"/>
  <c r="R96" i="8"/>
  <c r="X96" i="8" s="1"/>
  <c r="R104" i="8"/>
  <c r="X115" i="8"/>
  <c r="T123" i="8"/>
  <c r="R123" i="8"/>
  <c r="X123" i="8" s="1"/>
  <c r="X134" i="8"/>
  <c r="X138" i="8"/>
  <c r="X148" i="8"/>
  <c r="X152" i="8"/>
  <c r="X155" i="8"/>
  <c r="X169" i="8"/>
  <c r="X222" i="8"/>
  <c r="X224" i="8"/>
  <c r="X230" i="8"/>
  <c r="X238" i="8"/>
  <c r="X244" i="8"/>
  <c r="T250" i="8"/>
  <c r="R250" i="8"/>
  <c r="X250" i="8" s="1"/>
  <c r="X260" i="8"/>
  <c r="T264" i="8"/>
  <c r="R264" i="8"/>
  <c r="X264" i="8" s="1"/>
  <c r="X183" i="8"/>
  <c r="T206" i="8"/>
  <c r="R206" i="8"/>
  <c r="X206" i="8" s="1"/>
  <c r="T211" i="8"/>
  <c r="R211" i="8"/>
  <c r="X211" i="8" s="1"/>
  <c r="T231" i="8"/>
  <c r="R231" i="8"/>
  <c r="X231" i="8" s="1"/>
  <c r="R71" i="8"/>
  <c r="X77" i="8"/>
  <c r="R81" i="8"/>
  <c r="X81" i="8" s="1"/>
  <c r="X104" i="8"/>
  <c r="T107" i="8"/>
  <c r="R107" i="8"/>
  <c r="X107" i="8" s="1"/>
  <c r="X119" i="8"/>
  <c r="X143" i="8"/>
  <c r="X157" i="8"/>
  <c r="T181" i="8"/>
  <c r="R181" i="8"/>
  <c r="X181" i="8" s="1"/>
  <c r="T193" i="8"/>
  <c r="R193" i="8"/>
  <c r="X193" i="8" s="1"/>
  <c r="T196" i="8"/>
  <c r="R196" i="8"/>
  <c r="X196" i="8" s="1"/>
  <c r="T200" i="8"/>
  <c r="R200" i="8"/>
  <c r="X210" i="8"/>
  <c r="X232" i="8"/>
  <c r="X243" i="8"/>
  <c r="X247" i="8"/>
  <c r="R252" i="8"/>
  <c r="X252" i="8" s="1"/>
  <c r="X257" i="8"/>
  <c r="R110" i="8"/>
  <c r="X110" i="8" s="1"/>
  <c r="R127" i="8"/>
  <c r="X127" i="8" s="1"/>
  <c r="R142" i="8"/>
  <c r="X142" i="8" s="1"/>
  <c r="R156" i="8"/>
  <c r="X156" i="8" s="1"/>
  <c r="R179" i="8"/>
  <c r="X179" i="8" s="1"/>
  <c r="R188" i="8"/>
  <c r="X188" i="8" s="1"/>
  <c r="R191" i="8"/>
  <c r="X191" i="8" s="1"/>
  <c r="R194" i="8"/>
  <c r="X194" i="8" s="1"/>
  <c r="R214" i="8"/>
  <c r="X214" i="8" s="1"/>
  <c r="R229" i="8"/>
  <c r="X229" i="8" s="1"/>
  <c r="R242" i="8"/>
  <c r="X242" i="8" s="1"/>
  <c r="R253" i="8"/>
  <c r="X253" i="8" s="1"/>
  <c r="R262" i="8"/>
  <c r="X262" i="8" s="1"/>
  <c r="R82" i="8"/>
  <c r="X82" i="8" s="1"/>
  <c r="R94" i="8"/>
  <c r="X94" i="8" s="1"/>
  <c r="R105" i="8"/>
  <c r="X105" i="8" s="1"/>
  <c r="R114" i="8"/>
  <c r="R117" i="8"/>
  <c r="X117" i="8" s="1"/>
  <c r="R120" i="8"/>
  <c r="X120" i="8" s="1"/>
  <c r="R130" i="8"/>
  <c r="X130" i="8" s="1"/>
  <c r="R137" i="8"/>
  <c r="X137" i="8" s="1"/>
  <c r="R146" i="8"/>
  <c r="X146" i="8" s="1"/>
  <c r="R151" i="8"/>
  <c r="X151" i="8" s="1"/>
  <c r="R162" i="8"/>
  <c r="X162" i="8" s="1"/>
  <c r="R165" i="8"/>
  <c r="X165" i="8" s="1"/>
  <c r="R168" i="8"/>
  <c r="R175" i="8"/>
  <c r="X175" i="8" s="1"/>
  <c r="R182" i="8"/>
  <c r="X182" i="8" s="1"/>
  <c r="R197" i="8"/>
  <c r="X197" i="8" s="1"/>
  <c r="R207" i="8"/>
  <c r="X207" i="8" s="1"/>
  <c r="R217" i="8"/>
  <c r="X217" i="8" s="1"/>
  <c r="R221" i="8"/>
  <c r="X221" i="8" s="1"/>
  <c r="R237" i="8"/>
  <c r="R245" i="8"/>
  <c r="R248" i="8"/>
  <c r="X248" i="8" s="1"/>
  <c r="R85" i="8"/>
  <c r="X85" i="8" s="1"/>
  <c r="R140" i="8"/>
  <c r="R154" i="8"/>
  <c r="X154" i="8" s="1"/>
  <c r="R1" i="38"/>
  <c r="V1" i="38"/>
  <c r="U1" i="38"/>
  <c r="T1" i="38"/>
  <c r="S1" i="38"/>
  <c r="D1" i="38"/>
  <c r="E1" i="38"/>
  <c r="F1" i="38"/>
  <c r="G1" i="38"/>
  <c r="H1" i="38"/>
  <c r="I1" i="38"/>
  <c r="J1" i="38"/>
  <c r="K1" i="38"/>
  <c r="L1" i="38"/>
  <c r="M1" i="38"/>
  <c r="N1" i="38"/>
  <c r="O1" i="38"/>
  <c r="P1" i="38"/>
  <c r="Q1" i="38"/>
  <c r="W1" i="38"/>
  <c r="X1" i="38"/>
  <c r="Y1" i="38"/>
  <c r="Z1" i="38"/>
  <c r="AA1" i="38"/>
  <c r="AB1" i="38"/>
  <c r="AC1" i="38"/>
  <c r="AD1" i="38"/>
  <c r="AE1" i="38"/>
  <c r="AF1" i="38"/>
  <c r="AG1" i="38"/>
  <c r="AH1" i="38"/>
  <c r="AI1" i="38"/>
  <c r="O1" i="35" l="1"/>
  <c r="W1" i="34"/>
  <c r="X1" i="35"/>
  <c r="W1" i="35"/>
  <c r="V1" i="35"/>
  <c r="U1" i="35"/>
  <c r="T1" i="35"/>
  <c r="S1" i="35"/>
  <c r="R1" i="35"/>
  <c r="Q1" i="35"/>
  <c r="P1" i="35"/>
  <c r="N1" i="35"/>
  <c r="M1" i="35"/>
  <c r="L1" i="35"/>
  <c r="K1" i="35"/>
  <c r="J1" i="35"/>
  <c r="I1" i="35"/>
  <c r="H1" i="35"/>
  <c r="G1" i="35"/>
  <c r="F1" i="35"/>
  <c r="E1" i="35"/>
  <c r="AJ1" i="34"/>
  <c r="AI1" i="34"/>
  <c r="AH1" i="34"/>
  <c r="AG1" i="34"/>
  <c r="AF1" i="34"/>
  <c r="AE1" i="34"/>
  <c r="AD1" i="34"/>
  <c r="AC1" i="34"/>
  <c r="AB1" i="34"/>
  <c r="AA1" i="34"/>
  <c r="Z1" i="34"/>
  <c r="Y1" i="34"/>
  <c r="X1" i="34"/>
  <c r="V1" i="34"/>
  <c r="T1" i="34"/>
  <c r="R1" i="34"/>
  <c r="Q1" i="34"/>
  <c r="P1" i="34"/>
  <c r="O1" i="34"/>
  <c r="N1" i="34"/>
  <c r="M1" i="34"/>
  <c r="L1" i="34"/>
  <c r="K1" i="34"/>
  <c r="J1" i="34"/>
  <c r="I1" i="34"/>
  <c r="H1" i="34"/>
  <c r="G1" i="34"/>
  <c r="F1" i="34"/>
  <c r="E1" i="34"/>
  <c r="M1" i="5" l="1"/>
  <c r="L1" i="5"/>
  <c r="Q1" i="5"/>
  <c r="O1" i="5"/>
  <c r="S4" i="5" l="1"/>
  <c r="N5" i="5"/>
  <c r="N6" i="5"/>
  <c r="N7" i="5"/>
  <c r="N8" i="5"/>
  <c r="N9" i="5"/>
  <c r="N10" i="5"/>
  <c r="N11" i="5"/>
  <c r="N12" i="5"/>
  <c r="T12" i="5" s="1"/>
  <c r="N13" i="5"/>
  <c r="T13" i="5" s="1"/>
  <c r="N14" i="5"/>
  <c r="N15" i="5"/>
  <c r="N16" i="5"/>
  <c r="T16" i="5" s="1"/>
  <c r="N17" i="5"/>
  <c r="T17" i="5" s="1"/>
  <c r="N18" i="5"/>
  <c r="T18" i="5" s="1"/>
  <c r="N19" i="5"/>
  <c r="N20" i="5"/>
  <c r="N21" i="5"/>
  <c r="T21" i="5" s="1"/>
  <c r="N22" i="5"/>
  <c r="N23" i="5"/>
  <c r="N24" i="5"/>
  <c r="N25" i="5"/>
  <c r="N26" i="5"/>
  <c r="N27" i="5"/>
  <c r="N28" i="5"/>
  <c r="N29" i="5"/>
  <c r="T29" i="5" s="1"/>
  <c r="N30" i="5"/>
  <c r="N31" i="5"/>
  <c r="N32" i="5"/>
  <c r="T32" i="5" s="1"/>
  <c r="N33" i="5"/>
  <c r="T33" i="5" s="1"/>
  <c r="N34" i="5"/>
  <c r="T34" i="5" s="1"/>
  <c r="N35" i="5"/>
  <c r="N36" i="5"/>
  <c r="T36" i="5" s="1"/>
  <c r="N37" i="5"/>
  <c r="T37" i="5" s="1"/>
  <c r="N38" i="5"/>
  <c r="N39" i="5"/>
  <c r="N40" i="5"/>
  <c r="T40" i="5" s="1"/>
  <c r="N41" i="5"/>
  <c r="T41" i="5" s="1"/>
  <c r="N42" i="5"/>
  <c r="T42" i="5" s="1"/>
  <c r="N43" i="5"/>
  <c r="N44" i="5"/>
  <c r="T44" i="5" s="1"/>
  <c r="N45" i="5"/>
  <c r="T45" i="5" s="1"/>
  <c r="N46" i="5"/>
  <c r="N47" i="5"/>
  <c r="N48" i="5"/>
  <c r="T48" i="5" s="1"/>
  <c r="N49" i="5"/>
  <c r="T49" i="5" s="1"/>
  <c r="N50" i="5"/>
  <c r="N51" i="5"/>
  <c r="N52" i="5"/>
  <c r="N53" i="5"/>
  <c r="T53" i="5" s="1"/>
  <c r="N54" i="5"/>
  <c r="N55" i="5"/>
  <c r="N56" i="5"/>
  <c r="N57" i="5"/>
  <c r="T57" i="5" s="1"/>
  <c r="N58" i="5"/>
  <c r="T58" i="5" s="1"/>
  <c r="N59" i="5"/>
  <c r="N60" i="5"/>
  <c r="N61" i="5"/>
  <c r="N62" i="5"/>
  <c r="N63" i="5"/>
  <c r="N64" i="5"/>
  <c r="N65" i="5"/>
  <c r="T65" i="5" s="1"/>
  <c r="N66" i="5"/>
  <c r="T66" i="5" s="1"/>
  <c r="N67" i="5"/>
  <c r="N68" i="5"/>
  <c r="N69" i="5"/>
  <c r="N70" i="5"/>
  <c r="N4" i="5"/>
  <c r="T5" i="5"/>
  <c r="T6" i="5"/>
  <c r="T7" i="5"/>
  <c r="T10" i="5"/>
  <c r="T11" i="5"/>
  <c r="T14" i="5"/>
  <c r="T15" i="5"/>
  <c r="T23" i="5"/>
  <c r="T24" i="5"/>
  <c r="T25" i="5"/>
  <c r="T26" i="5"/>
  <c r="T27" i="5"/>
  <c r="T30" i="5"/>
  <c r="T31" i="5"/>
  <c r="T35" i="5"/>
  <c r="T38" i="5"/>
  <c r="T39" i="5"/>
  <c r="T43" i="5"/>
  <c r="T46" i="5"/>
  <c r="T47" i="5"/>
  <c r="T51" i="5"/>
  <c r="T52" i="5"/>
  <c r="T55" i="5"/>
  <c r="T56" i="5"/>
  <c r="T59" i="5"/>
  <c r="T60" i="5"/>
  <c r="T61" i="5"/>
  <c r="T62" i="5"/>
  <c r="T63" i="5"/>
  <c r="T64" i="5"/>
  <c r="T68" i="5"/>
  <c r="T69" i="5"/>
  <c r="T70"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T67" i="5" s="1"/>
  <c r="S68" i="5"/>
  <c r="S69" i="5"/>
  <c r="S70" i="5"/>
  <c r="R1" i="5"/>
  <c r="P1" i="5"/>
  <c r="R36" i="5"/>
  <c r="P53" i="5"/>
  <c r="R5" i="5"/>
  <c r="R6" i="5"/>
  <c r="R7" i="5"/>
  <c r="R10" i="5"/>
  <c r="R11" i="5"/>
  <c r="R12" i="5"/>
  <c r="R13" i="5"/>
  <c r="R14" i="5"/>
  <c r="R15" i="5"/>
  <c r="R16" i="5"/>
  <c r="R17" i="5"/>
  <c r="R18" i="5"/>
  <c r="R21" i="5"/>
  <c r="R23" i="5"/>
  <c r="R24" i="5"/>
  <c r="R25" i="5"/>
  <c r="R26" i="5"/>
  <c r="R27" i="5"/>
  <c r="R29" i="5"/>
  <c r="R30" i="5"/>
  <c r="R31" i="5"/>
  <c r="R32" i="5"/>
  <c r="R33" i="5"/>
  <c r="R34" i="5"/>
  <c r="R35" i="5"/>
  <c r="R37" i="5"/>
  <c r="R38" i="5"/>
  <c r="R39" i="5"/>
  <c r="R40" i="5"/>
  <c r="R41" i="5"/>
  <c r="R42" i="5"/>
  <c r="R43" i="5"/>
  <c r="R44" i="5"/>
  <c r="R45" i="5"/>
  <c r="R46" i="5"/>
  <c r="R47" i="5"/>
  <c r="R48" i="5"/>
  <c r="R49" i="5"/>
  <c r="R51" i="5"/>
  <c r="R52" i="5"/>
  <c r="R53" i="5"/>
  <c r="R55" i="5"/>
  <c r="R56" i="5"/>
  <c r="R57" i="5"/>
  <c r="R58" i="5"/>
  <c r="R59" i="5"/>
  <c r="R60" i="5"/>
  <c r="R61" i="5"/>
  <c r="R62" i="5"/>
  <c r="R63" i="5"/>
  <c r="R64" i="5"/>
  <c r="R65" i="5"/>
  <c r="R66" i="5"/>
  <c r="R67" i="5"/>
  <c r="R68" i="5"/>
  <c r="R69" i="5"/>
  <c r="R70" i="5"/>
  <c r="P5" i="5"/>
  <c r="P6" i="5"/>
  <c r="P7" i="5"/>
  <c r="P10" i="5"/>
  <c r="P11" i="5"/>
  <c r="P12" i="5"/>
  <c r="P13" i="5"/>
  <c r="P14" i="5"/>
  <c r="P15" i="5"/>
  <c r="P16" i="5"/>
  <c r="P17" i="5"/>
  <c r="P18" i="5"/>
  <c r="P21" i="5"/>
  <c r="P23" i="5"/>
  <c r="P24" i="5"/>
  <c r="P25" i="5"/>
  <c r="P26" i="5"/>
  <c r="P27" i="5"/>
  <c r="P29" i="5"/>
  <c r="P30" i="5"/>
  <c r="P31" i="5"/>
  <c r="P32" i="5"/>
  <c r="P33" i="5"/>
  <c r="P34" i="5"/>
  <c r="P35" i="5"/>
  <c r="P36" i="5"/>
  <c r="P37" i="5"/>
  <c r="P38" i="5"/>
  <c r="P39" i="5"/>
  <c r="P40" i="5"/>
  <c r="P41" i="5"/>
  <c r="P42" i="5"/>
  <c r="P43" i="5"/>
  <c r="P44" i="5"/>
  <c r="P45" i="5"/>
  <c r="P46" i="5"/>
  <c r="P47" i="5"/>
  <c r="P48" i="5"/>
  <c r="P49" i="5"/>
  <c r="P51" i="5"/>
  <c r="P52" i="5"/>
  <c r="P55" i="5"/>
  <c r="P56" i="5"/>
  <c r="P57" i="5"/>
  <c r="P58" i="5"/>
  <c r="P59" i="5"/>
  <c r="P60" i="5"/>
  <c r="P61" i="5"/>
  <c r="P62" i="5"/>
  <c r="P63" i="5"/>
  <c r="P64" i="5"/>
  <c r="P65" i="5"/>
  <c r="P66" i="5"/>
  <c r="P67" i="5"/>
  <c r="P68" i="5"/>
  <c r="P69" i="5"/>
  <c r="P70" i="5"/>
  <c r="R4" i="5"/>
  <c r="P4" i="5"/>
  <c r="S1" i="5" l="1"/>
  <c r="T4" i="5"/>
  <c r="N1"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5" i="5"/>
  <c r="M56" i="5"/>
  <c r="M57" i="5"/>
  <c r="M58" i="5"/>
  <c r="M59" i="5"/>
  <c r="M60" i="5"/>
  <c r="M61" i="5"/>
  <c r="M62" i="5"/>
  <c r="M63" i="5"/>
  <c r="M64" i="5"/>
  <c r="M65" i="5"/>
  <c r="M66" i="5"/>
  <c r="M67" i="5"/>
  <c r="M68" i="5"/>
  <c r="M69" i="5"/>
  <c r="M70"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5" i="5"/>
  <c r="L56" i="5"/>
  <c r="L57" i="5"/>
  <c r="L58" i="5"/>
  <c r="L59" i="5"/>
  <c r="L60" i="5"/>
  <c r="L61" i="5"/>
  <c r="L62" i="5"/>
  <c r="L63" i="5"/>
  <c r="L64" i="5"/>
  <c r="L65" i="5"/>
  <c r="L66" i="5"/>
  <c r="L67" i="5"/>
  <c r="L68" i="5"/>
  <c r="L69" i="5"/>
  <c r="L70" i="5"/>
  <c r="L5" i="5"/>
  <c r="L6" i="5"/>
  <c r="L7" i="5"/>
  <c r="L8" i="5"/>
  <c r="L9" i="5"/>
  <c r="L10" i="5"/>
  <c r="L11" i="5"/>
  <c r="M4" i="5"/>
  <c r="L4" i="5"/>
  <c r="M4" i="35"/>
  <c r="T1" i="5" l="1"/>
  <c r="W8" i="34"/>
  <c r="W9" i="34"/>
  <c r="W11" i="34"/>
  <c r="W12" i="34"/>
  <c r="W14" i="34"/>
  <c r="W15" i="34"/>
  <c r="W16" i="34"/>
  <c r="W17" i="34"/>
  <c r="W18" i="34"/>
  <c r="W19" i="34"/>
  <c r="W20" i="34"/>
  <c r="W21" i="34"/>
  <c r="W22" i="34"/>
  <c r="W23" i="34"/>
  <c r="W24" i="34"/>
  <c r="W25" i="34"/>
  <c r="W26" i="34"/>
  <c r="W27" i="34"/>
  <c r="W28" i="34"/>
  <c r="W30" i="34"/>
  <c r="W31" i="34"/>
  <c r="W32" i="34"/>
  <c r="W33" i="34"/>
  <c r="W34" i="34"/>
  <c r="W35" i="34"/>
  <c r="W36" i="34"/>
  <c r="W37" i="34"/>
  <c r="W38" i="34"/>
  <c r="W39" i="34"/>
  <c r="W40" i="34"/>
  <c r="W43" i="34"/>
  <c r="W44" i="34"/>
  <c r="W46" i="34"/>
  <c r="W47" i="34"/>
  <c r="W48" i="34"/>
  <c r="W49" i="34"/>
  <c r="W50" i="34"/>
  <c r="W54" i="34"/>
  <c r="W55" i="34"/>
  <c r="W57" i="34"/>
  <c r="W58" i="34"/>
  <c r="W59" i="34"/>
  <c r="W60" i="34"/>
  <c r="W61" i="34"/>
  <c r="W62" i="34"/>
  <c r="W63" i="34"/>
  <c r="W64" i="34"/>
  <c r="W66" i="34"/>
  <c r="W69" i="34"/>
  <c r="W70" i="34"/>
  <c r="W71" i="34"/>
  <c r="W73" i="34"/>
  <c r="W77" i="34"/>
  <c r="W78" i="34"/>
  <c r="W80" i="34"/>
  <c r="W83" i="34"/>
  <c r="W84" i="34"/>
  <c r="W85" i="34"/>
  <c r="W86" i="34"/>
  <c r="W89" i="34"/>
  <c r="W90" i="34"/>
  <c r="W91" i="34"/>
  <c r="W92" i="34"/>
  <c r="W95" i="34"/>
  <c r="W97" i="34"/>
  <c r="W98" i="34"/>
  <c r="W99" i="34"/>
  <c r="W101" i="34"/>
  <c r="W105" i="34"/>
  <c r="W107" i="34"/>
  <c r="W108" i="34"/>
  <c r="W111" i="34"/>
  <c r="W113" i="34"/>
  <c r="W114" i="34"/>
  <c r="W115" i="34"/>
  <c r="W116" i="34"/>
  <c r="W117" i="34"/>
  <c r="W118" i="34"/>
  <c r="W120" i="34"/>
  <c r="W121" i="34"/>
  <c r="W124" i="34"/>
  <c r="W125" i="34"/>
  <c r="W126" i="34"/>
  <c r="W129" i="34"/>
  <c r="W130" i="34"/>
  <c r="W131" i="34"/>
  <c r="W132" i="34"/>
  <c r="W133" i="34"/>
  <c r="W134" i="34"/>
  <c r="W136" i="34"/>
  <c r="W137" i="34"/>
  <c r="W140" i="34"/>
  <c r="W141" i="34"/>
  <c r="W142" i="34"/>
  <c r="W143" i="34"/>
  <c r="W144" i="34"/>
  <c r="W145" i="34"/>
  <c r="W146" i="34"/>
  <c r="W147" i="34"/>
  <c r="W148" i="34"/>
  <c r="W150" i="34"/>
  <c r="W4" i="34"/>
  <c r="U8" i="34"/>
  <c r="U9" i="34"/>
  <c r="U11" i="34"/>
  <c r="U12" i="34"/>
  <c r="U14" i="34"/>
  <c r="U15" i="34"/>
  <c r="U16" i="34"/>
  <c r="U17" i="34"/>
  <c r="U18" i="34"/>
  <c r="U19" i="34"/>
  <c r="U20" i="34"/>
  <c r="U21" i="34"/>
  <c r="U22" i="34"/>
  <c r="U23" i="34"/>
  <c r="U24" i="34"/>
  <c r="U25" i="34"/>
  <c r="U26" i="34"/>
  <c r="U27" i="34"/>
  <c r="U28" i="34"/>
  <c r="U30" i="34"/>
  <c r="U31" i="34"/>
  <c r="U32" i="34"/>
  <c r="U33" i="34"/>
  <c r="U34" i="34"/>
  <c r="U35" i="34"/>
  <c r="U36" i="34"/>
  <c r="U37" i="34"/>
  <c r="U38" i="34"/>
  <c r="U39" i="34"/>
  <c r="U40" i="34"/>
  <c r="U43" i="34"/>
  <c r="U44" i="34"/>
  <c r="U46" i="34"/>
  <c r="U47" i="34"/>
  <c r="U48" i="34"/>
  <c r="U49" i="34"/>
  <c r="U50" i="34"/>
  <c r="U54" i="34"/>
  <c r="U55" i="34"/>
  <c r="U57" i="34"/>
  <c r="U58" i="34"/>
  <c r="U59" i="34"/>
  <c r="U60" i="34"/>
  <c r="U61" i="34"/>
  <c r="U62" i="34"/>
  <c r="U63" i="34"/>
  <c r="U64" i="34"/>
  <c r="U66" i="34"/>
  <c r="U69" i="34"/>
  <c r="U70" i="34"/>
  <c r="U73" i="34"/>
  <c r="U77" i="34"/>
  <c r="U78" i="34"/>
  <c r="U80" i="34"/>
  <c r="U83" i="34"/>
  <c r="U84" i="34"/>
  <c r="U85" i="34"/>
  <c r="U86" i="34"/>
  <c r="U89" i="34"/>
  <c r="U90" i="34"/>
  <c r="U91" i="34"/>
  <c r="U92" i="34"/>
  <c r="U95" i="34"/>
  <c r="U97" i="34"/>
  <c r="U99" i="34"/>
  <c r="U101" i="34"/>
  <c r="U105" i="34"/>
  <c r="U107" i="34"/>
  <c r="U108" i="34"/>
  <c r="U111" i="34"/>
  <c r="U113" i="34"/>
  <c r="U114" i="34"/>
  <c r="U115" i="34"/>
  <c r="U116" i="34"/>
  <c r="U117" i="34"/>
  <c r="U118" i="34"/>
  <c r="U120" i="34"/>
  <c r="U121" i="34"/>
  <c r="U124" i="34"/>
  <c r="U125" i="34"/>
  <c r="U126" i="34"/>
  <c r="U129" i="34"/>
  <c r="U131" i="34"/>
  <c r="U132" i="34"/>
  <c r="U133" i="34"/>
  <c r="U134" i="34"/>
  <c r="U136" i="34"/>
  <c r="U137" i="34"/>
  <c r="U140" i="34"/>
  <c r="U142" i="34"/>
  <c r="U143" i="34"/>
  <c r="U144" i="34"/>
  <c r="U146" i="34"/>
  <c r="U147" i="34"/>
  <c r="U148" i="34"/>
  <c r="U150" i="34"/>
  <c r="U4" i="34"/>
  <c r="S4" i="34"/>
  <c r="S8" i="34"/>
  <c r="S9" i="34"/>
  <c r="S11" i="34"/>
  <c r="S12" i="34"/>
  <c r="S14" i="34"/>
  <c r="S15" i="34"/>
  <c r="S16" i="34"/>
  <c r="S17" i="34"/>
  <c r="S18" i="34"/>
  <c r="S19" i="34"/>
  <c r="S20" i="34"/>
  <c r="S21" i="34"/>
  <c r="S22" i="34"/>
  <c r="S23" i="34"/>
  <c r="S24" i="34"/>
  <c r="S25" i="34"/>
  <c r="S26" i="34"/>
  <c r="S27" i="34"/>
  <c r="S28" i="34"/>
  <c r="S30" i="34"/>
  <c r="S31" i="34"/>
  <c r="S32" i="34"/>
  <c r="S33" i="34"/>
  <c r="S34" i="34"/>
  <c r="S35" i="34"/>
  <c r="S36" i="34"/>
  <c r="S37" i="34"/>
  <c r="S38" i="34"/>
  <c r="S39" i="34"/>
  <c r="S40" i="34"/>
  <c r="S43" i="34"/>
  <c r="S44" i="34"/>
  <c r="S46" i="34"/>
  <c r="S47" i="34"/>
  <c r="S48" i="34"/>
  <c r="S49" i="34"/>
  <c r="S50" i="34"/>
  <c r="S54" i="34"/>
  <c r="S55" i="34"/>
  <c r="S57" i="34"/>
  <c r="S58" i="34"/>
  <c r="S59" i="34"/>
  <c r="S60" i="34"/>
  <c r="S61" i="34"/>
  <c r="S62" i="34"/>
  <c r="S63" i="34"/>
  <c r="S64" i="34"/>
  <c r="S66" i="34"/>
  <c r="S69" i="34"/>
  <c r="S70" i="34"/>
  <c r="S71" i="34"/>
  <c r="S73" i="34"/>
  <c r="S77" i="34"/>
  <c r="S78" i="34"/>
  <c r="S80" i="34"/>
  <c r="S83" i="34"/>
  <c r="S84" i="34"/>
  <c r="S85" i="34"/>
  <c r="S86" i="34"/>
  <c r="S89" i="34"/>
  <c r="S90" i="34"/>
  <c r="S91" i="34"/>
  <c r="S92" i="34"/>
  <c r="S95" i="34"/>
  <c r="S97" i="34"/>
  <c r="S98" i="34"/>
  <c r="S99" i="34"/>
  <c r="S101" i="34"/>
  <c r="S105" i="34"/>
  <c r="S107" i="34"/>
  <c r="S108" i="34"/>
  <c r="S111" i="34"/>
  <c r="S113" i="34"/>
  <c r="S114" i="34"/>
  <c r="S115" i="34"/>
  <c r="S116" i="34"/>
  <c r="S117" i="34"/>
  <c r="S118" i="34"/>
  <c r="S120" i="34"/>
  <c r="S121" i="34"/>
  <c r="S124" i="34"/>
  <c r="S125" i="34"/>
  <c r="S126" i="34"/>
  <c r="S129" i="34"/>
  <c r="S130" i="34"/>
  <c r="S131" i="34"/>
  <c r="S132" i="34"/>
  <c r="S133" i="34"/>
  <c r="S134" i="34"/>
  <c r="S136" i="34"/>
  <c r="S137" i="34"/>
  <c r="S140" i="34"/>
  <c r="S141" i="34"/>
  <c r="S142" i="34"/>
  <c r="S143" i="34"/>
  <c r="S144" i="34"/>
  <c r="S145" i="34"/>
  <c r="S146" i="34"/>
  <c r="S147" i="34"/>
  <c r="S148" i="34"/>
  <c r="S150" i="34"/>
  <c r="U1" i="34" l="1"/>
  <c r="S1" i="34"/>
  <c r="O5" i="35"/>
  <c r="O6" i="35"/>
  <c r="O7" i="35"/>
  <c r="O8" i="35"/>
  <c r="O10" i="35"/>
  <c r="O11" i="35"/>
  <c r="O12" i="35"/>
  <c r="O13" i="35"/>
  <c r="O14" i="35"/>
  <c r="O15" i="35"/>
  <c r="O16" i="35"/>
  <c r="O17" i="35"/>
  <c r="O18" i="35"/>
  <c r="O19" i="35"/>
  <c r="O20" i="35"/>
  <c r="O21" i="35"/>
  <c r="O22" i="35"/>
  <c r="O23" i="35"/>
  <c r="O24" i="35"/>
  <c r="O25" i="35"/>
  <c r="O26" i="35"/>
  <c r="O28" i="35"/>
  <c r="O29" i="35"/>
  <c r="O30" i="35"/>
  <c r="O31" i="35"/>
  <c r="O32" i="35"/>
  <c r="O33" i="35"/>
  <c r="O34" i="35"/>
  <c r="O35" i="35"/>
  <c r="O4" i="35"/>
  <c r="M5" i="35"/>
  <c r="M6" i="35"/>
  <c r="M7" i="35"/>
  <c r="M8" i="35"/>
  <c r="M9" i="35"/>
  <c r="M10" i="35"/>
  <c r="M11" i="35"/>
  <c r="M12" i="35"/>
  <c r="M13" i="35"/>
  <c r="M14" i="35"/>
  <c r="M15" i="35"/>
  <c r="M16" i="35"/>
  <c r="M17" i="35"/>
  <c r="M18" i="35"/>
  <c r="M19" i="35"/>
  <c r="M20" i="35"/>
  <c r="M21" i="35"/>
  <c r="M22" i="35"/>
  <c r="M23" i="35"/>
  <c r="M24" i="35"/>
  <c r="M25" i="35"/>
  <c r="M26" i="35"/>
  <c r="M27" i="35"/>
  <c r="M28" i="35"/>
  <c r="M29" i="35"/>
  <c r="M30" i="35"/>
  <c r="M31" i="35"/>
  <c r="M32" i="35"/>
  <c r="M33" i="35"/>
  <c r="M34" i="35"/>
  <c r="M35" i="35"/>
  <c r="AI1" i="18"/>
  <c r="AG1" i="18"/>
  <c r="AF1" i="18"/>
  <c r="Z1" i="18"/>
  <c r="AA1" i="18"/>
  <c r="AB1" i="18"/>
  <c r="AC1" i="18"/>
  <c r="AD1" i="18"/>
  <c r="AE1" i="18"/>
  <c r="Y1" i="18"/>
  <c r="X1" i="18"/>
  <c r="W1" i="18"/>
  <c r="U1" i="18"/>
  <c r="S1" i="18"/>
  <c r="Q1" i="18"/>
  <c r="H1" i="18"/>
  <c r="I1" i="18"/>
  <c r="J1" i="18"/>
  <c r="K1" i="18"/>
  <c r="L1" i="18"/>
  <c r="M1" i="18"/>
  <c r="N1" i="18"/>
  <c r="O1" i="18"/>
  <c r="P1" i="18"/>
  <c r="G1" i="18"/>
  <c r="F1" i="18"/>
  <c r="E1" i="18"/>
  <c r="D1" i="18"/>
  <c r="V5" i="18"/>
  <c r="V6" i="18"/>
  <c r="V7" i="18"/>
  <c r="V8" i="18"/>
  <c r="V10" i="18"/>
  <c r="V11" i="18"/>
  <c r="V12" i="18"/>
  <c r="V13" i="18"/>
  <c r="V14" i="18"/>
  <c r="V15" i="18"/>
  <c r="V16" i="18"/>
  <c r="V17" i="18"/>
  <c r="V18" i="18"/>
  <c r="V19" i="18"/>
  <c r="V22" i="18"/>
  <c r="V23" i="18"/>
  <c r="V25" i="18"/>
  <c r="V26" i="18"/>
  <c r="V27" i="18"/>
  <c r="V28" i="18"/>
  <c r="V29" i="18"/>
  <c r="V32" i="18"/>
  <c r="V33" i="18"/>
  <c r="V34" i="18"/>
  <c r="V35" i="18"/>
  <c r="V36" i="18"/>
  <c r="V37" i="18"/>
  <c r="V38" i="18"/>
  <c r="V40" i="18"/>
  <c r="V41" i="18"/>
  <c r="V43" i="18"/>
  <c r="V44" i="18"/>
  <c r="V45" i="18"/>
  <c r="V46" i="18"/>
  <c r="V48" i="18"/>
  <c r="V49" i="18"/>
  <c r="V50" i="18"/>
  <c r="V51" i="18"/>
  <c r="V52" i="18"/>
  <c r="V53" i="18"/>
  <c r="V54" i="18"/>
  <c r="V56" i="18"/>
  <c r="V57" i="18"/>
  <c r="V58" i="18"/>
  <c r="V59" i="18"/>
  <c r="V60" i="18"/>
  <c r="V61" i="18"/>
  <c r="V64" i="18"/>
  <c r="V65" i="18"/>
  <c r="V66" i="18"/>
  <c r="V67" i="18"/>
  <c r="V68" i="18"/>
  <c r="V69" i="18"/>
  <c r="V70" i="18"/>
  <c r="V71" i="18"/>
  <c r="V4" i="18"/>
  <c r="T32" i="18"/>
  <c r="T5" i="18"/>
  <c r="T6" i="18"/>
  <c r="T7" i="18"/>
  <c r="T11" i="18"/>
  <c r="T12" i="18"/>
  <c r="T13" i="18"/>
  <c r="T14" i="18"/>
  <c r="T15" i="18"/>
  <c r="T16" i="18"/>
  <c r="T17" i="18"/>
  <c r="T18" i="18"/>
  <c r="T19" i="18"/>
  <c r="T22" i="18"/>
  <c r="T23" i="18"/>
  <c r="T25" i="18"/>
  <c r="T26" i="18"/>
  <c r="T27" i="18"/>
  <c r="T28" i="18"/>
  <c r="T29" i="18"/>
  <c r="T33" i="18"/>
  <c r="T34" i="18"/>
  <c r="T35" i="18"/>
  <c r="T36" i="18"/>
  <c r="T37" i="18"/>
  <c r="T38" i="18"/>
  <c r="T40" i="18"/>
  <c r="T41" i="18"/>
  <c r="T43" i="18"/>
  <c r="T44" i="18"/>
  <c r="T45" i="18"/>
  <c r="T46" i="18"/>
  <c r="T48" i="18"/>
  <c r="T49" i="18"/>
  <c r="T50" i="18"/>
  <c r="T51" i="18"/>
  <c r="T52" i="18"/>
  <c r="T53" i="18"/>
  <c r="T54" i="18"/>
  <c r="T56" i="18"/>
  <c r="T57" i="18"/>
  <c r="T58" i="18"/>
  <c r="T59" i="18"/>
  <c r="T60" i="18"/>
  <c r="T61" i="18"/>
  <c r="T64" i="18"/>
  <c r="T65" i="18"/>
  <c r="T66" i="18"/>
  <c r="T67" i="18"/>
  <c r="T68" i="18"/>
  <c r="T69" i="18"/>
  <c r="T70" i="18"/>
  <c r="T71" i="18"/>
  <c r="T4" i="18"/>
  <c r="R22" i="18"/>
  <c r="R23" i="18"/>
  <c r="R25" i="18"/>
  <c r="R26" i="18"/>
  <c r="R27" i="18"/>
  <c r="R28" i="18"/>
  <c r="R29" i="18"/>
  <c r="R32" i="18"/>
  <c r="R33" i="18"/>
  <c r="R34" i="18"/>
  <c r="R35" i="18"/>
  <c r="R36" i="18"/>
  <c r="R37" i="18"/>
  <c r="R38" i="18"/>
  <c r="R40" i="18"/>
  <c r="R41" i="18"/>
  <c r="R43" i="18"/>
  <c r="R44" i="18"/>
  <c r="R45" i="18"/>
  <c r="R46" i="18"/>
  <c r="R48" i="18"/>
  <c r="R49" i="18"/>
  <c r="R50" i="18"/>
  <c r="R51" i="18"/>
  <c r="R52" i="18"/>
  <c r="R53" i="18"/>
  <c r="R54" i="18"/>
  <c r="R56" i="18"/>
  <c r="R57" i="18"/>
  <c r="R58" i="18"/>
  <c r="R59" i="18"/>
  <c r="R60" i="18"/>
  <c r="R61" i="18"/>
  <c r="R64" i="18"/>
  <c r="R65" i="18"/>
  <c r="R66" i="18"/>
  <c r="R67" i="18"/>
  <c r="R68" i="18"/>
  <c r="R69" i="18"/>
  <c r="R70" i="18"/>
  <c r="R71" i="18"/>
  <c r="N18" i="18"/>
  <c r="O18" i="18"/>
  <c r="R12" i="18" l="1"/>
  <c r="R13" i="18"/>
  <c r="R14" i="18"/>
  <c r="R15" i="18"/>
  <c r="R16" i="18"/>
  <c r="R17" i="18"/>
  <c r="R19" i="18"/>
  <c r="R10" i="18"/>
  <c r="R11" i="18"/>
  <c r="R5" i="18"/>
  <c r="R6" i="18"/>
  <c r="R7" i="18"/>
  <c r="R8" i="18"/>
  <c r="R4" i="18"/>
  <c r="U5" i="18" l="1"/>
  <c r="U6" i="18"/>
  <c r="U7" i="18"/>
  <c r="U8" i="18"/>
  <c r="U9" i="18"/>
  <c r="U10" i="18"/>
  <c r="U11" i="18"/>
  <c r="U12" i="18"/>
  <c r="U13" i="18"/>
  <c r="U14" i="18"/>
  <c r="U15" i="18"/>
  <c r="U16" i="18"/>
  <c r="U17" i="18"/>
  <c r="U18" i="18"/>
  <c r="U19" i="18"/>
  <c r="U20" i="18"/>
  <c r="U21" i="18"/>
  <c r="U22" i="18"/>
  <c r="U23" i="18"/>
  <c r="U24" i="18"/>
  <c r="U25" i="18"/>
  <c r="U26" i="18"/>
  <c r="U27" i="18"/>
  <c r="U28" i="18"/>
  <c r="U29" i="18"/>
  <c r="U30" i="18"/>
  <c r="U31" i="18"/>
  <c r="U32" i="18"/>
  <c r="U33" i="18"/>
  <c r="U34" i="18"/>
  <c r="U35" i="18"/>
  <c r="U36" i="18"/>
  <c r="U37" i="18"/>
  <c r="U38" i="18"/>
  <c r="U39" i="18"/>
  <c r="U40" i="18"/>
  <c r="U41" i="18"/>
  <c r="U42" i="18"/>
  <c r="U43" i="18"/>
  <c r="U44" i="18"/>
  <c r="U45" i="18"/>
  <c r="U46" i="18"/>
  <c r="U47" i="18"/>
  <c r="U48" i="18"/>
  <c r="U49" i="18"/>
  <c r="U50" i="18"/>
  <c r="U51" i="18"/>
  <c r="U52" i="18"/>
  <c r="U53" i="18"/>
  <c r="U54" i="18"/>
  <c r="U55" i="18"/>
  <c r="U56" i="18"/>
  <c r="U57" i="18"/>
  <c r="U58" i="18"/>
  <c r="U59" i="18"/>
  <c r="U60" i="18"/>
  <c r="U61" i="18"/>
  <c r="U62" i="18"/>
  <c r="U63" i="18"/>
  <c r="U64" i="18"/>
  <c r="U65" i="18"/>
  <c r="U66" i="18"/>
  <c r="U67" i="18"/>
  <c r="U68" i="18"/>
  <c r="U69" i="18"/>
  <c r="U70" i="18"/>
  <c r="U71" i="18"/>
  <c r="U72" i="18"/>
  <c r="U4" i="18"/>
  <c r="P5" i="18"/>
  <c r="P6" i="18"/>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4" i="18"/>
  <c r="O5" i="18"/>
  <c r="O6" i="18"/>
  <c r="O7" i="18"/>
  <c r="O8" i="18"/>
  <c r="O9" i="18"/>
  <c r="O10" i="18"/>
  <c r="O11" i="18"/>
  <c r="O12" i="18"/>
  <c r="O13" i="18"/>
  <c r="O14" i="18"/>
  <c r="O15" i="18"/>
  <c r="O16" i="18"/>
  <c r="O17"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N5" i="18"/>
  <c r="N6" i="18"/>
  <c r="N7" i="18"/>
  <c r="N8" i="18"/>
  <c r="N9" i="18"/>
  <c r="N10" i="18"/>
  <c r="N11" i="18"/>
  <c r="N12" i="18"/>
  <c r="N13" i="18"/>
  <c r="N14" i="18"/>
  <c r="N15" i="18"/>
  <c r="N16" i="18"/>
  <c r="N17" i="18"/>
  <c r="R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O4" i="18"/>
  <c r="N4" i="18"/>
  <c r="V5" i="34"/>
  <c r="V6" i="34"/>
  <c r="V7" i="34"/>
  <c r="V8" i="34"/>
  <c r="V9"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78" i="34"/>
  <c r="V79" i="34"/>
  <c r="V80" i="34"/>
  <c r="V81" i="34"/>
  <c r="V82" i="34"/>
  <c r="V83" i="34"/>
  <c r="V84" i="34"/>
  <c r="V85" i="34"/>
  <c r="V86" i="34"/>
  <c r="V87" i="34"/>
  <c r="V88" i="34"/>
  <c r="V89" i="34"/>
  <c r="V90" i="34"/>
  <c r="V91" i="34"/>
  <c r="V92" i="34"/>
  <c r="V93" i="34"/>
  <c r="V94" i="34"/>
  <c r="V95" i="34"/>
  <c r="V96" i="34"/>
  <c r="V97" i="34"/>
  <c r="V98" i="34"/>
  <c r="V99" i="34"/>
  <c r="V100" i="34"/>
  <c r="V101" i="34"/>
  <c r="V102" i="34"/>
  <c r="V103" i="34"/>
  <c r="V104" i="34"/>
  <c r="V105" i="34"/>
  <c r="V106"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 r="V141" i="34"/>
  <c r="V142" i="34"/>
  <c r="V143" i="34"/>
  <c r="V144" i="34"/>
  <c r="V145" i="34"/>
  <c r="V146" i="34"/>
  <c r="V147" i="34"/>
  <c r="V148" i="34"/>
  <c r="V149" i="34"/>
  <c r="V150" i="34"/>
  <c r="V151" i="34"/>
  <c r="V152" i="34"/>
  <c r="V153" i="34"/>
  <c r="V154" i="34"/>
  <c r="V155" i="34"/>
  <c r="V156" i="34"/>
  <c r="V4" i="34"/>
  <c r="Q9" i="34"/>
  <c r="Q10" i="34"/>
  <c r="Q11" i="34"/>
  <c r="Q12" i="34"/>
  <c r="Q13" i="34"/>
  <c r="Q14" i="34"/>
  <c r="Q15" i="34"/>
  <c r="Q16" i="34"/>
  <c r="Q17" i="34"/>
  <c r="Q18" i="34"/>
  <c r="Q19" i="34"/>
  <c r="Q20" i="34"/>
  <c r="Q21" i="34"/>
  <c r="Q22" i="34"/>
  <c r="Q23" i="34"/>
  <c r="Q24" i="34"/>
  <c r="Q25" i="34"/>
  <c r="Q26" i="34"/>
  <c r="Q27" i="34"/>
  <c r="Q28" i="34"/>
  <c r="Q29" i="34"/>
  <c r="Q30" i="34"/>
  <c r="Q31" i="34"/>
  <c r="Q32" i="34"/>
  <c r="Q33" i="34"/>
  <c r="Q34" i="34"/>
  <c r="Q35" i="34"/>
  <c r="Q36" i="34"/>
  <c r="Q37" i="34"/>
  <c r="Q38" i="34"/>
  <c r="Q39" i="34"/>
  <c r="Q40" i="34"/>
  <c r="Q41" i="34"/>
  <c r="Q42" i="34"/>
  <c r="Q43" i="34"/>
  <c r="Q44" i="34"/>
  <c r="Q45" i="34"/>
  <c r="Q46" i="34"/>
  <c r="Q47" i="34"/>
  <c r="Q48" i="34"/>
  <c r="Q49" i="34"/>
  <c r="Q50" i="34"/>
  <c r="Q51" i="34"/>
  <c r="Q52" i="34"/>
  <c r="Q53" i="34"/>
  <c r="Q54" i="34"/>
  <c r="Q55" i="34"/>
  <c r="Q56" i="34"/>
  <c r="Q57" i="34"/>
  <c r="Q58" i="34"/>
  <c r="Q59" i="34"/>
  <c r="Q60" i="34"/>
  <c r="Q61" i="34"/>
  <c r="Q62" i="34"/>
  <c r="Q63" i="34"/>
  <c r="Q64" i="34"/>
  <c r="Q65" i="34"/>
  <c r="Q66" i="34"/>
  <c r="Q67" i="34"/>
  <c r="Q68" i="34"/>
  <c r="Q69" i="34"/>
  <c r="Q70" i="34"/>
  <c r="Q71" i="34"/>
  <c r="Q72" i="34"/>
  <c r="Q73" i="34"/>
  <c r="Q74" i="34"/>
  <c r="Q75" i="34"/>
  <c r="Q76" i="34"/>
  <c r="Q77" i="34"/>
  <c r="Q78" i="34"/>
  <c r="Q79" i="34"/>
  <c r="Q80" i="34"/>
  <c r="Q81" i="34"/>
  <c r="Q82" i="34"/>
  <c r="Q83" i="34"/>
  <c r="Q84" i="34"/>
  <c r="Q85" i="34"/>
  <c r="Q86" i="34"/>
  <c r="Q87" i="34"/>
  <c r="Q88" i="34"/>
  <c r="Q89" i="34"/>
  <c r="Q90" i="34"/>
  <c r="Q91" i="34"/>
  <c r="Q92" i="34"/>
  <c r="Q93" i="34"/>
  <c r="Q94" i="34"/>
  <c r="Q95" i="34"/>
  <c r="Q96" i="34"/>
  <c r="Q97" i="34"/>
  <c r="Q98" i="34"/>
  <c r="Q99" i="34"/>
  <c r="Q100" i="34"/>
  <c r="Q101" i="34"/>
  <c r="Q102" i="34"/>
  <c r="Q103" i="34"/>
  <c r="Q104" i="34"/>
  <c r="Q105" i="34"/>
  <c r="Q106" i="34"/>
  <c r="Q107" i="34"/>
  <c r="Q108" i="34"/>
  <c r="Q109" i="34"/>
  <c r="Q110" i="34"/>
  <c r="Q111" i="34"/>
  <c r="Q112" i="34"/>
  <c r="Q113" i="34"/>
  <c r="Q114" i="34"/>
  <c r="Q115" i="34"/>
  <c r="Q116" i="34"/>
  <c r="Q117" i="34"/>
  <c r="Q118" i="34"/>
  <c r="Q119" i="34"/>
  <c r="Q120" i="34"/>
  <c r="Q121" i="34"/>
  <c r="Q122" i="34"/>
  <c r="Q123" i="34"/>
  <c r="Q124" i="34"/>
  <c r="Q125" i="34"/>
  <c r="Q126" i="34"/>
  <c r="Q127" i="34"/>
  <c r="Q128" i="34"/>
  <c r="Q129" i="34"/>
  <c r="Q130" i="34"/>
  <c r="Q131" i="34"/>
  <c r="Q132" i="34"/>
  <c r="Q133" i="34"/>
  <c r="Q134" i="34"/>
  <c r="Q135" i="34"/>
  <c r="Q136" i="34"/>
  <c r="Q137" i="34"/>
  <c r="Q138" i="34"/>
  <c r="Q139" i="34"/>
  <c r="Q140" i="34"/>
  <c r="Q141" i="34"/>
  <c r="Q142" i="34"/>
  <c r="Q143" i="34"/>
  <c r="Q144" i="34"/>
  <c r="Q145" i="34"/>
  <c r="Q146" i="34"/>
  <c r="Q147" i="34"/>
  <c r="Q148" i="34"/>
  <c r="Q149" i="34"/>
  <c r="Q150" i="34"/>
  <c r="Q151" i="34"/>
  <c r="Q152" i="34"/>
  <c r="Q153" i="34"/>
  <c r="Q154" i="34"/>
  <c r="Q155" i="34"/>
  <c r="Q156" i="34"/>
  <c r="Q5" i="34"/>
  <c r="Q6" i="34"/>
  <c r="Q7" i="34"/>
  <c r="Q8" i="34"/>
  <c r="Q4" i="34"/>
  <c r="P10" i="34"/>
  <c r="P11" i="34"/>
  <c r="P12" i="34"/>
  <c r="P13" i="34"/>
  <c r="P14" i="34"/>
  <c r="P15" i="34"/>
  <c r="P16" i="34"/>
  <c r="P17" i="34"/>
  <c r="P18" i="34"/>
  <c r="P19" i="34"/>
  <c r="P20" i="34"/>
  <c r="P21" i="34"/>
  <c r="P22" i="34"/>
  <c r="P23" i="34"/>
  <c r="P24" i="34"/>
  <c r="P25" i="34"/>
  <c r="P26" i="34"/>
  <c r="P27" i="34"/>
  <c r="P28" i="34"/>
  <c r="P29" i="34"/>
  <c r="P30" i="34"/>
  <c r="P31" i="34"/>
  <c r="P32" i="34"/>
  <c r="P33" i="34"/>
  <c r="P34" i="34"/>
  <c r="P35" i="34"/>
  <c r="P36" i="34"/>
  <c r="P37" i="34"/>
  <c r="P38" i="34"/>
  <c r="P39" i="34"/>
  <c r="P40" i="34"/>
  <c r="P41" i="34"/>
  <c r="P42" i="34"/>
  <c r="P43" i="34"/>
  <c r="P44" i="34"/>
  <c r="P45" i="34"/>
  <c r="P46" i="34"/>
  <c r="P47" i="34"/>
  <c r="P48" i="34"/>
  <c r="P49" i="34"/>
  <c r="P50" i="34"/>
  <c r="P51" i="34"/>
  <c r="P52" i="34"/>
  <c r="P53" i="34"/>
  <c r="P54" i="34"/>
  <c r="P55" i="34"/>
  <c r="P56" i="34"/>
  <c r="P57" i="34"/>
  <c r="P58" i="34"/>
  <c r="P59" i="34"/>
  <c r="P60" i="34"/>
  <c r="P61" i="34"/>
  <c r="P62" i="34"/>
  <c r="P63" i="34"/>
  <c r="P64" i="34"/>
  <c r="P65" i="34"/>
  <c r="P66" i="34"/>
  <c r="P67" i="34"/>
  <c r="P68" i="34"/>
  <c r="P69" i="34"/>
  <c r="P70" i="34"/>
  <c r="P71" i="34"/>
  <c r="P72" i="34"/>
  <c r="P73" i="34"/>
  <c r="P74" i="34"/>
  <c r="P75" i="34"/>
  <c r="P76" i="34"/>
  <c r="P77" i="34"/>
  <c r="P78" i="34"/>
  <c r="P79" i="34"/>
  <c r="P80" i="34"/>
  <c r="P81" i="34"/>
  <c r="P82" i="34"/>
  <c r="P83" i="34"/>
  <c r="P84" i="34"/>
  <c r="P85" i="34"/>
  <c r="P86" i="34"/>
  <c r="P87" i="34"/>
  <c r="P88" i="34"/>
  <c r="P89" i="34"/>
  <c r="P90" i="34"/>
  <c r="P91" i="34"/>
  <c r="P92" i="34"/>
  <c r="P93" i="34"/>
  <c r="P94" i="34"/>
  <c r="P95" i="34"/>
  <c r="P96" i="34"/>
  <c r="P97" i="34"/>
  <c r="P98" i="34"/>
  <c r="P99" i="34"/>
  <c r="P100" i="34"/>
  <c r="P101" i="34"/>
  <c r="P102" i="34"/>
  <c r="P103" i="34"/>
  <c r="P104" i="34"/>
  <c r="P105" i="34"/>
  <c r="P106" i="34"/>
  <c r="P107" i="34"/>
  <c r="P108" i="34"/>
  <c r="P109" i="34"/>
  <c r="P110" i="34"/>
  <c r="P111" i="34"/>
  <c r="P112" i="34"/>
  <c r="P113" i="34"/>
  <c r="P114" i="34"/>
  <c r="P115" i="34"/>
  <c r="P116" i="34"/>
  <c r="P117" i="34"/>
  <c r="P118" i="34"/>
  <c r="P119" i="34"/>
  <c r="P120" i="34"/>
  <c r="P121" i="34"/>
  <c r="P122" i="34"/>
  <c r="P123" i="34"/>
  <c r="P124" i="34"/>
  <c r="P125" i="34"/>
  <c r="P126" i="34"/>
  <c r="P127" i="34"/>
  <c r="P128" i="34"/>
  <c r="P129" i="34"/>
  <c r="P130" i="34"/>
  <c r="P131" i="34"/>
  <c r="P132" i="34"/>
  <c r="P133" i="34"/>
  <c r="P134" i="34"/>
  <c r="P135" i="34"/>
  <c r="P136" i="34"/>
  <c r="P137" i="34"/>
  <c r="P138" i="34"/>
  <c r="P139" i="34"/>
  <c r="P140" i="34"/>
  <c r="P141" i="34"/>
  <c r="P142" i="34"/>
  <c r="P143" i="34"/>
  <c r="P144" i="34"/>
  <c r="P145" i="34"/>
  <c r="P146" i="34"/>
  <c r="P147" i="34"/>
  <c r="P148" i="34"/>
  <c r="P149" i="34"/>
  <c r="P150" i="34"/>
  <c r="P151" i="34"/>
  <c r="P152" i="34"/>
  <c r="P153" i="34"/>
  <c r="P154" i="34"/>
  <c r="P155" i="34"/>
  <c r="P156" i="34"/>
  <c r="O10" i="34"/>
  <c r="O11" i="34"/>
  <c r="O12" i="34"/>
  <c r="O13" i="34"/>
  <c r="O14" i="34"/>
  <c r="O15" i="34"/>
  <c r="O16" i="34"/>
  <c r="O17" i="34"/>
  <c r="O18" i="34"/>
  <c r="O19" i="34"/>
  <c r="O20" i="34"/>
  <c r="O21" i="34"/>
  <c r="O22" i="34"/>
  <c r="O23" i="34"/>
  <c r="O24" i="34"/>
  <c r="O25" i="34"/>
  <c r="O26" i="34"/>
  <c r="O27" i="34"/>
  <c r="O28" i="34"/>
  <c r="O29" i="34"/>
  <c r="O30" i="34"/>
  <c r="O31" i="34"/>
  <c r="O32" i="34"/>
  <c r="O33" i="34"/>
  <c r="O34" i="34"/>
  <c r="O35" i="34"/>
  <c r="O36" i="34"/>
  <c r="O37" i="34"/>
  <c r="O38" i="34"/>
  <c r="O39" i="34"/>
  <c r="O40" i="34"/>
  <c r="O41" i="34"/>
  <c r="O42" i="34"/>
  <c r="O43" i="34"/>
  <c r="O44" i="34"/>
  <c r="O45" i="34"/>
  <c r="O46" i="34"/>
  <c r="O47" i="34"/>
  <c r="O48" i="34"/>
  <c r="O49" i="34"/>
  <c r="O50" i="34"/>
  <c r="O51" i="34"/>
  <c r="O52" i="34"/>
  <c r="O53" i="34"/>
  <c r="O54" i="34"/>
  <c r="O55" i="34"/>
  <c r="O56" i="34"/>
  <c r="O57" i="34"/>
  <c r="O58" i="34"/>
  <c r="O59" i="34"/>
  <c r="O60" i="34"/>
  <c r="O61" i="34"/>
  <c r="O62" i="34"/>
  <c r="O63" i="34"/>
  <c r="O64" i="34"/>
  <c r="O65" i="34"/>
  <c r="O66" i="34"/>
  <c r="O67" i="34"/>
  <c r="O68" i="34"/>
  <c r="O69" i="34"/>
  <c r="O70" i="34"/>
  <c r="O71" i="34"/>
  <c r="O72" i="34"/>
  <c r="O73" i="34"/>
  <c r="O74" i="34"/>
  <c r="O75" i="34"/>
  <c r="O76" i="34"/>
  <c r="O77" i="34"/>
  <c r="O78" i="34"/>
  <c r="O79" i="34"/>
  <c r="O80" i="34"/>
  <c r="O81" i="34"/>
  <c r="O82" i="34"/>
  <c r="O83" i="34"/>
  <c r="O84" i="34"/>
  <c r="O85" i="34"/>
  <c r="O86" i="34"/>
  <c r="O87" i="34"/>
  <c r="O88" i="34"/>
  <c r="O89" i="34"/>
  <c r="O90" i="34"/>
  <c r="O91" i="34"/>
  <c r="O92" i="34"/>
  <c r="O93" i="34"/>
  <c r="O94" i="34"/>
  <c r="O95" i="34"/>
  <c r="O96" i="34"/>
  <c r="O97" i="34"/>
  <c r="O98" i="34"/>
  <c r="O99" i="34"/>
  <c r="O100" i="34"/>
  <c r="O101" i="34"/>
  <c r="O102" i="34"/>
  <c r="O103" i="34"/>
  <c r="O104" i="34"/>
  <c r="O105" i="34"/>
  <c r="O106" i="34"/>
  <c r="O107" i="34"/>
  <c r="O108" i="34"/>
  <c r="O109" i="34"/>
  <c r="O110" i="34"/>
  <c r="O111" i="34"/>
  <c r="O112" i="34"/>
  <c r="O113" i="34"/>
  <c r="O114" i="34"/>
  <c r="O115" i="34"/>
  <c r="O116" i="34"/>
  <c r="O117" i="34"/>
  <c r="O118" i="34"/>
  <c r="O119" i="34"/>
  <c r="O120" i="34"/>
  <c r="O121" i="34"/>
  <c r="O122" i="34"/>
  <c r="O123" i="34"/>
  <c r="O124" i="34"/>
  <c r="O125" i="34"/>
  <c r="O126" i="34"/>
  <c r="O127" i="34"/>
  <c r="O128" i="34"/>
  <c r="O129" i="34"/>
  <c r="O130" i="34"/>
  <c r="O131" i="34"/>
  <c r="O132" i="34"/>
  <c r="O133" i="34"/>
  <c r="O134" i="34"/>
  <c r="O135" i="34"/>
  <c r="O136" i="34"/>
  <c r="O137" i="34"/>
  <c r="O138" i="34"/>
  <c r="O139" i="34"/>
  <c r="O140" i="34"/>
  <c r="O141" i="34"/>
  <c r="O142" i="34"/>
  <c r="O143" i="34"/>
  <c r="O144" i="34"/>
  <c r="O145" i="34"/>
  <c r="O146" i="34"/>
  <c r="O147" i="34"/>
  <c r="O148" i="34"/>
  <c r="O149" i="34"/>
  <c r="O150" i="34"/>
  <c r="O151" i="34"/>
  <c r="O152" i="34"/>
  <c r="O153" i="34"/>
  <c r="O154" i="34"/>
  <c r="O155" i="34"/>
  <c r="O156" i="34"/>
  <c r="P4" i="34"/>
  <c r="O4" i="34"/>
  <c r="O5" i="34"/>
  <c r="O6" i="34"/>
  <c r="O7" i="34"/>
  <c r="O8" i="34"/>
  <c r="O9" i="34"/>
  <c r="P5" i="34"/>
  <c r="P6" i="34"/>
  <c r="P7" i="34"/>
  <c r="P8" i="34"/>
  <c r="P9" i="34"/>
  <c r="AC122" i="34"/>
  <c r="Z20" i="34" l="1"/>
  <c r="AF10" i="34"/>
  <c r="AF11" i="34"/>
  <c r="AF12" i="34"/>
  <c r="AF13" i="34"/>
  <c r="AF14" i="34"/>
  <c r="AF15" i="34"/>
  <c r="AF16" i="34"/>
  <c r="AF17" i="34"/>
  <c r="AF18" i="34"/>
  <c r="AF19" i="34"/>
  <c r="AF20" i="34"/>
  <c r="AF21" i="34"/>
  <c r="AF22" i="34"/>
  <c r="AF23" i="34"/>
  <c r="AF24" i="34"/>
  <c r="AF25" i="34"/>
  <c r="AF26" i="34"/>
  <c r="AF27" i="34"/>
  <c r="AC10" i="34"/>
  <c r="AC11" i="34"/>
  <c r="AC12" i="34"/>
  <c r="AC13" i="34"/>
  <c r="AC14" i="34"/>
  <c r="AC15" i="34"/>
  <c r="AC16" i="34"/>
  <c r="AC17" i="34"/>
  <c r="AC18" i="34"/>
  <c r="AC19" i="34"/>
  <c r="AC20" i="34"/>
  <c r="AC21" i="34"/>
  <c r="AC22" i="34"/>
  <c r="AC23" i="34"/>
  <c r="AC24" i="34"/>
  <c r="AC25" i="34"/>
  <c r="AC26" i="34"/>
  <c r="AC27" i="34"/>
  <c r="Z10" i="34"/>
  <c r="Z11" i="34"/>
  <c r="Z12" i="34"/>
  <c r="Z13" i="34"/>
  <c r="Z14" i="34"/>
  <c r="Z15" i="34"/>
  <c r="Z16" i="34"/>
  <c r="Z17" i="34"/>
  <c r="Z18" i="34"/>
  <c r="Z19" i="34"/>
  <c r="Z21" i="34"/>
  <c r="Z22" i="34"/>
  <c r="Z23" i="34"/>
  <c r="Z24" i="34"/>
  <c r="Z25" i="34"/>
  <c r="Z26" i="34"/>
  <c r="Z27" i="34"/>
  <c r="N10" i="34"/>
  <c r="N11" i="34"/>
  <c r="N12" i="34"/>
  <c r="N13" i="34"/>
  <c r="N14" i="34"/>
  <c r="N15" i="34"/>
  <c r="N16" i="34"/>
  <c r="N17" i="34"/>
  <c r="N18" i="34"/>
  <c r="N19" i="34"/>
  <c r="N20" i="34"/>
  <c r="N21" i="34"/>
  <c r="N22" i="34"/>
  <c r="N23" i="34"/>
  <c r="N24" i="34"/>
  <c r="N25" i="34"/>
  <c r="N26" i="34"/>
  <c r="N27" i="34"/>
  <c r="Y66" i="18" l="1"/>
  <c r="AE58" i="18"/>
  <c r="AB58" i="18"/>
  <c r="Y58" i="18"/>
  <c r="M58" i="18"/>
  <c r="M59" i="18"/>
  <c r="M60" i="18"/>
  <c r="M61" i="18"/>
  <c r="M62" i="18"/>
  <c r="M63" i="18"/>
  <c r="M64" i="18"/>
  <c r="M65" i="18"/>
  <c r="M66" i="18"/>
  <c r="W31" i="5"/>
  <c r="AF116" i="34"/>
  <c r="AC116" i="34"/>
  <c r="Z116" i="34"/>
  <c r="N116" i="34"/>
  <c r="M55" i="18"/>
  <c r="AE53" i="18"/>
  <c r="AE54" i="18"/>
  <c r="AB53" i="18"/>
  <c r="AB54" i="18"/>
  <c r="Y53" i="18"/>
  <c r="Y54" i="18"/>
  <c r="M53" i="18"/>
  <c r="M54" i="18"/>
  <c r="AE51" i="18"/>
  <c r="AB51" i="18"/>
  <c r="Y51" i="18"/>
  <c r="M51" i="18"/>
  <c r="W40" i="5" l="1"/>
  <c r="AE35" i="18"/>
  <c r="AB35" i="18"/>
  <c r="Y35" i="18"/>
  <c r="M35" i="18"/>
  <c r="Y39" i="18"/>
  <c r="AF67" i="34" l="1"/>
  <c r="AF68" i="34"/>
  <c r="AF69" i="34"/>
  <c r="AC67" i="34"/>
  <c r="AC68" i="34"/>
  <c r="AC69" i="34"/>
  <c r="Z67" i="34"/>
  <c r="Z68" i="34"/>
  <c r="Z69" i="34"/>
  <c r="N69" i="34"/>
  <c r="AE27" i="18"/>
  <c r="AE28" i="18"/>
  <c r="AB27" i="18"/>
  <c r="AB28" i="18"/>
  <c r="Y27" i="18"/>
  <c r="Y28" i="18"/>
  <c r="M27" i="18"/>
  <c r="M28" i="18"/>
  <c r="M24" i="18"/>
  <c r="AE23" i="18"/>
  <c r="AB23" i="18"/>
  <c r="Y23" i="18"/>
  <c r="M23" i="18"/>
  <c r="AE13" i="18" l="1"/>
  <c r="AB13" i="18"/>
  <c r="Y13" i="18"/>
  <c r="M13" i="18"/>
  <c r="M14" i="18"/>
  <c r="AE5" i="18" l="1"/>
  <c r="AE6" i="18"/>
  <c r="AE7" i="18"/>
  <c r="AE8" i="18"/>
  <c r="AE9" i="18"/>
  <c r="AE10" i="18"/>
  <c r="AE11" i="18"/>
  <c r="AE12" i="18"/>
  <c r="AE14" i="18"/>
  <c r="AE15" i="18"/>
  <c r="AE16" i="18"/>
  <c r="AE17" i="18"/>
  <c r="AE18" i="18"/>
  <c r="AE19" i="18"/>
  <c r="AE20" i="18"/>
  <c r="AE22" i="18"/>
  <c r="AE25" i="18"/>
  <c r="AE26" i="18"/>
  <c r="AE29" i="18"/>
  <c r="AE30" i="18"/>
  <c r="AE31" i="18"/>
  <c r="AE32" i="18"/>
  <c r="AE33" i="18"/>
  <c r="AE34" i="18"/>
  <c r="AE36" i="18"/>
  <c r="AE37" i="18"/>
  <c r="AE38" i="18"/>
  <c r="AE39" i="18"/>
  <c r="AE40" i="18"/>
  <c r="AE41" i="18"/>
  <c r="AE42" i="18"/>
  <c r="AE43" i="18"/>
  <c r="AE44" i="18"/>
  <c r="AE45" i="18"/>
  <c r="AE46" i="18"/>
  <c r="AE47" i="18"/>
  <c r="AE48" i="18"/>
  <c r="AE49" i="18"/>
  <c r="AE50" i="18"/>
  <c r="AE52" i="18"/>
  <c r="AE56" i="18"/>
  <c r="AE57" i="18"/>
  <c r="AE59" i="18"/>
  <c r="AE60" i="18"/>
  <c r="AE61" i="18"/>
  <c r="AE62" i="18"/>
  <c r="AE63" i="18"/>
  <c r="AE64" i="18"/>
  <c r="AE65" i="18"/>
  <c r="AE66" i="18"/>
  <c r="AE67" i="18"/>
  <c r="AE68" i="18"/>
  <c r="AE69" i="18"/>
  <c r="AE70" i="18"/>
  <c r="AE71" i="18"/>
  <c r="AE72" i="18"/>
  <c r="AE4" i="18"/>
  <c r="AB5" i="18"/>
  <c r="AB6" i="18"/>
  <c r="AB7" i="18"/>
  <c r="AB8" i="18"/>
  <c r="AB9" i="18"/>
  <c r="AB10" i="18"/>
  <c r="AB11" i="18"/>
  <c r="AB12" i="18"/>
  <c r="AB14" i="18"/>
  <c r="AB15" i="18"/>
  <c r="AB16" i="18"/>
  <c r="AB17" i="18"/>
  <c r="AB18" i="18"/>
  <c r="AB19" i="18"/>
  <c r="AB20" i="18"/>
  <c r="AB22" i="18"/>
  <c r="AB25" i="18"/>
  <c r="AB26" i="18"/>
  <c r="AB29" i="18"/>
  <c r="AB30" i="18"/>
  <c r="AB31" i="18"/>
  <c r="AB32" i="18"/>
  <c r="AB33" i="18"/>
  <c r="AB34" i="18"/>
  <c r="AB36" i="18"/>
  <c r="AB37" i="18"/>
  <c r="AB38" i="18"/>
  <c r="AB39" i="18"/>
  <c r="AB40" i="18"/>
  <c r="AB41" i="18"/>
  <c r="AB42" i="18"/>
  <c r="AB43" i="18"/>
  <c r="AB44" i="18"/>
  <c r="AB45" i="18"/>
  <c r="AB46" i="18"/>
  <c r="AB47" i="18"/>
  <c r="AB48" i="18"/>
  <c r="AB49" i="18"/>
  <c r="AB50" i="18"/>
  <c r="AB52" i="18"/>
  <c r="AB56" i="18"/>
  <c r="AB57" i="18"/>
  <c r="AB59" i="18"/>
  <c r="AB60" i="18"/>
  <c r="AB61" i="18"/>
  <c r="AB62" i="18"/>
  <c r="AB63" i="18"/>
  <c r="AB64" i="18"/>
  <c r="AB65" i="18"/>
  <c r="AB66" i="18"/>
  <c r="AB67" i="18"/>
  <c r="AB68" i="18"/>
  <c r="AB69" i="18"/>
  <c r="AB70" i="18"/>
  <c r="AB71" i="18"/>
  <c r="AB72" i="18"/>
  <c r="AB4" i="18"/>
  <c r="Y5" i="18"/>
  <c r="Y6" i="18"/>
  <c r="Y7" i="18"/>
  <c r="Y8" i="18"/>
  <c r="Y9" i="18"/>
  <c r="Y10" i="18"/>
  <c r="Y11" i="18"/>
  <c r="Y12" i="18"/>
  <c r="Y14" i="18"/>
  <c r="Y15" i="18"/>
  <c r="Y16" i="18"/>
  <c r="Y17" i="18"/>
  <c r="Y18" i="18"/>
  <c r="Y19" i="18"/>
  <c r="Y20" i="18"/>
  <c r="Y22" i="18"/>
  <c r="Y25" i="18"/>
  <c r="Y26" i="18"/>
  <c r="Y29" i="18"/>
  <c r="Y30" i="18"/>
  <c r="Y31" i="18"/>
  <c r="Y32" i="18"/>
  <c r="Y33" i="18"/>
  <c r="Y34" i="18"/>
  <c r="Y36" i="18"/>
  <c r="Y37" i="18"/>
  <c r="Y38" i="18"/>
  <c r="Y40" i="18"/>
  <c r="Y41" i="18"/>
  <c r="Y42" i="18"/>
  <c r="Y43" i="18"/>
  <c r="Y44" i="18"/>
  <c r="Y45" i="18"/>
  <c r="Y46" i="18"/>
  <c r="Y47" i="18"/>
  <c r="Y48" i="18"/>
  <c r="Y49" i="18"/>
  <c r="Y50" i="18"/>
  <c r="Y52" i="18"/>
  <c r="Y56" i="18"/>
  <c r="Y57" i="18"/>
  <c r="Y59" i="18"/>
  <c r="Y60" i="18"/>
  <c r="Y61" i="18"/>
  <c r="Y62" i="18"/>
  <c r="Y63" i="18"/>
  <c r="Y64" i="18"/>
  <c r="Y65" i="18"/>
  <c r="Y67" i="18"/>
  <c r="Y68" i="18"/>
  <c r="Y69" i="18"/>
  <c r="Y70" i="18"/>
  <c r="Y71" i="18"/>
  <c r="Y72" i="18"/>
  <c r="Y4" i="18"/>
  <c r="M5" i="18"/>
  <c r="M6" i="18"/>
  <c r="M7" i="18"/>
  <c r="M8" i="18"/>
  <c r="M9" i="18"/>
  <c r="M10" i="18"/>
  <c r="M11" i="18"/>
  <c r="M12" i="18"/>
  <c r="M15" i="18"/>
  <c r="M16" i="18"/>
  <c r="M17" i="18"/>
  <c r="M18" i="18"/>
  <c r="M19" i="18"/>
  <c r="M20" i="18"/>
  <c r="M22" i="18"/>
  <c r="M25" i="18"/>
  <c r="M26" i="18"/>
  <c r="M29" i="18"/>
  <c r="M30" i="18"/>
  <c r="M31" i="18"/>
  <c r="M32" i="18"/>
  <c r="M33" i="18"/>
  <c r="M34" i="18"/>
  <c r="M36" i="18"/>
  <c r="M37" i="18"/>
  <c r="M38" i="18"/>
  <c r="M39" i="18"/>
  <c r="M40" i="18"/>
  <c r="M41" i="18"/>
  <c r="M42" i="18"/>
  <c r="M43" i="18"/>
  <c r="M44" i="18"/>
  <c r="M45" i="18"/>
  <c r="M46" i="18"/>
  <c r="M47" i="18"/>
  <c r="M48" i="18"/>
  <c r="M49" i="18"/>
  <c r="M50" i="18"/>
  <c r="M52" i="18"/>
  <c r="M56" i="18"/>
  <c r="M57" i="18"/>
  <c r="M67" i="18"/>
  <c r="M68" i="18"/>
  <c r="M69" i="18"/>
  <c r="M70" i="18"/>
  <c r="M71" i="18"/>
  <c r="M72" i="18"/>
  <c r="M4" i="18"/>
  <c r="T21" i="35"/>
  <c r="T5" i="35"/>
  <c r="T6" i="35"/>
  <c r="T7" i="35"/>
  <c r="T8" i="35"/>
  <c r="T9" i="35"/>
  <c r="T10" i="35"/>
  <c r="T11" i="35"/>
  <c r="T12" i="35"/>
  <c r="T13" i="35"/>
  <c r="T14" i="35"/>
  <c r="T15" i="35"/>
  <c r="T16" i="35"/>
  <c r="T17" i="35"/>
  <c r="T18" i="35"/>
  <c r="T19" i="35"/>
  <c r="T20" i="35"/>
  <c r="T22" i="35"/>
  <c r="T23" i="35"/>
  <c r="T24" i="35"/>
  <c r="T25" i="35"/>
  <c r="T26" i="35"/>
  <c r="T27" i="35"/>
  <c r="T28" i="35"/>
  <c r="T29" i="35"/>
  <c r="T30" i="35"/>
  <c r="T31" i="35"/>
  <c r="T32" i="35"/>
  <c r="T33" i="35"/>
  <c r="T34" i="35"/>
  <c r="T35" i="35"/>
  <c r="T4" i="35"/>
  <c r="N154" i="34" l="1"/>
  <c r="N51" i="34" l="1"/>
  <c r="AF9" i="34" l="1"/>
  <c r="AC9" i="34"/>
  <c r="Z9" i="34"/>
  <c r="AC70" i="5" l="1"/>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9" i="5"/>
  <c r="AC8" i="5"/>
  <c r="AC7" i="5"/>
  <c r="AC6" i="5"/>
  <c r="AC5" i="5"/>
  <c r="AC4"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Z8" i="5"/>
  <c r="Z7" i="5"/>
  <c r="Z6" i="5"/>
  <c r="Z5" i="5"/>
  <c r="Z4" i="5"/>
  <c r="W5" i="5"/>
  <c r="W6" i="5"/>
  <c r="W7" i="5"/>
  <c r="W8" i="5"/>
  <c r="W9" i="5"/>
  <c r="W10" i="5"/>
  <c r="W11" i="5"/>
  <c r="W12" i="5"/>
  <c r="W13" i="5"/>
  <c r="W14" i="5"/>
  <c r="W15" i="5"/>
  <c r="W16" i="5"/>
  <c r="W17" i="5"/>
  <c r="W18" i="5"/>
  <c r="W19" i="5"/>
  <c r="W20" i="5"/>
  <c r="W21" i="5"/>
  <c r="W22" i="5"/>
  <c r="W23" i="5"/>
  <c r="W24" i="5"/>
  <c r="W25" i="5"/>
  <c r="W26" i="5"/>
  <c r="W27" i="5"/>
  <c r="W28" i="5"/>
  <c r="W29" i="5"/>
  <c r="W30" i="5"/>
  <c r="W32" i="5"/>
  <c r="W33" i="5"/>
  <c r="W34" i="5"/>
  <c r="W35" i="5"/>
  <c r="W36" i="5"/>
  <c r="W37" i="5"/>
  <c r="W38" i="5"/>
  <c r="W39"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4" i="5"/>
  <c r="AF5" i="34"/>
  <c r="AF6" i="34"/>
  <c r="AF7" i="34"/>
  <c r="AF8" i="34"/>
  <c r="AF28" i="34"/>
  <c r="AF29" i="34"/>
  <c r="AF30" i="34"/>
  <c r="AF31" i="34"/>
  <c r="AF32" i="34"/>
  <c r="AF33" i="34"/>
  <c r="AF34" i="34"/>
  <c r="AF35" i="34"/>
  <c r="AF36" i="34"/>
  <c r="AF37" i="34"/>
  <c r="AF38" i="34"/>
  <c r="AF39" i="34"/>
  <c r="AF40" i="34"/>
  <c r="AF41" i="34"/>
  <c r="AF42" i="34"/>
  <c r="AF43" i="34"/>
  <c r="AF44" i="34"/>
  <c r="AF45" i="34"/>
  <c r="AF46" i="34"/>
  <c r="AF47" i="34"/>
  <c r="AF48" i="34"/>
  <c r="AF49" i="34"/>
  <c r="AF50" i="34"/>
  <c r="AF51" i="34"/>
  <c r="AF52" i="34"/>
  <c r="AF53" i="34"/>
  <c r="AF54" i="34"/>
  <c r="AF55" i="34"/>
  <c r="AF56" i="34"/>
  <c r="AF57" i="34"/>
  <c r="AF58" i="34"/>
  <c r="AF59" i="34"/>
  <c r="AF60" i="34"/>
  <c r="AF61" i="34"/>
  <c r="AF62" i="34"/>
  <c r="AF63" i="34"/>
  <c r="AF64" i="34"/>
  <c r="AF65" i="34"/>
  <c r="AF66" i="34"/>
  <c r="AF72" i="34"/>
  <c r="AF70" i="34"/>
  <c r="AF71" i="34"/>
  <c r="AF73" i="34"/>
  <c r="AF74" i="34"/>
  <c r="AF75" i="34"/>
  <c r="AF76" i="34"/>
  <c r="AF77" i="34"/>
  <c r="AF78" i="34"/>
  <c r="AF79" i="34"/>
  <c r="AF80" i="34"/>
  <c r="AF81" i="34"/>
  <c r="AF82" i="34"/>
  <c r="AF83" i="34"/>
  <c r="AF84" i="34"/>
  <c r="AF85" i="34"/>
  <c r="AF86" i="34"/>
  <c r="AF87" i="34"/>
  <c r="AF88" i="34"/>
  <c r="AF89" i="34"/>
  <c r="AF90" i="34"/>
  <c r="AF91" i="34"/>
  <c r="AF92" i="34"/>
  <c r="AF93" i="34"/>
  <c r="AF94" i="34"/>
  <c r="AF95" i="34"/>
  <c r="AF96" i="34"/>
  <c r="AF97" i="34"/>
  <c r="AF98" i="34"/>
  <c r="AF99" i="34"/>
  <c r="AF100" i="34"/>
  <c r="AF101" i="34"/>
  <c r="AF102" i="34"/>
  <c r="AF103" i="34"/>
  <c r="AF104" i="34"/>
  <c r="AF105" i="34"/>
  <c r="AF106" i="34"/>
  <c r="AF107" i="34"/>
  <c r="AF108" i="34"/>
  <c r="AF109" i="34"/>
  <c r="AF110" i="34"/>
  <c r="AF111" i="34"/>
  <c r="AF112" i="34"/>
  <c r="AF113" i="34"/>
  <c r="AF114" i="34"/>
  <c r="AF115" i="34"/>
  <c r="AF117" i="34"/>
  <c r="AF118" i="34"/>
  <c r="AF119" i="34"/>
  <c r="AF120" i="34"/>
  <c r="AF121" i="34"/>
  <c r="AF122" i="34"/>
  <c r="AF123" i="34"/>
  <c r="AF124" i="34"/>
  <c r="AF125" i="34"/>
  <c r="AF126" i="34"/>
  <c r="AF127" i="34"/>
  <c r="AF128" i="34"/>
  <c r="AF129" i="34"/>
  <c r="AF130" i="34"/>
  <c r="AF131" i="34"/>
  <c r="AF132" i="34"/>
  <c r="AF133" i="34"/>
  <c r="AF134" i="34"/>
  <c r="AF135" i="34"/>
  <c r="AF136" i="34"/>
  <c r="AF137" i="34"/>
  <c r="AF138" i="34"/>
  <c r="AF139" i="34"/>
  <c r="AF140" i="34"/>
  <c r="AF141" i="34"/>
  <c r="AF142" i="34"/>
  <c r="AF143" i="34"/>
  <c r="AF144" i="34"/>
  <c r="AF145" i="34"/>
  <c r="AF146" i="34"/>
  <c r="AF147" i="34"/>
  <c r="AF148" i="34"/>
  <c r="AF149" i="34"/>
  <c r="AF150" i="34"/>
  <c r="AF151" i="34"/>
  <c r="AF152" i="34"/>
  <c r="AF153" i="34"/>
  <c r="AF155" i="34"/>
  <c r="AF156" i="34"/>
  <c r="AF157" i="34"/>
  <c r="AF158" i="34"/>
  <c r="AF159" i="34"/>
  <c r="AF160" i="34"/>
  <c r="AF161" i="34"/>
  <c r="AF162" i="34"/>
  <c r="AF163" i="34"/>
  <c r="AF164" i="34"/>
  <c r="AF165" i="34"/>
  <c r="AF166" i="34"/>
  <c r="AF167" i="34"/>
  <c r="AF168" i="34"/>
  <c r="AF169" i="34"/>
  <c r="AF170" i="34"/>
  <c r="AF171" i="34"/>
  <c r="AF172" i="34"/>
  <c r="AF173" i="34"/>
  <c r="AF174" i="34"/>
  <c r="AF175" i="34"/>
  <c r="AF176" i="34"/>
  <c r="AF177" i="34"/>
  <c r="AF178" i="34"/>
  <c r="AF179" i="34"/>
  <c r="AF180" i="34"/>
  <c r="AF181" i="34"/>
  <c r="AF182" i="34"/>
  <c r="AF183" i="34"/>
  <c r="AF184" i="34"/>
  <c r="AF185" i="34"/>
  <c r="AF186" i="34"/>
  <c r="AF187" i="34"/>
  <c r="AF188" i="34"/>
  <c r="AF189" i="34"/>
  <c r="AF190" i="34"/>
  <c r="AF191" i="34"/>
  <c r="AF192" i="34"/>
  <c r="AF193" i="34"/>
  <c r="AF194" i="34"/>
  <c r="AF195" i="34"/>
  <c r="AF196" i="34"/>
  <c r="AF197" i="34"/>
  <c r="AF198" i="34"/>
  <c r="AF199" i="34"/>
  <c r="AF200" i="34"/>
  <c r="AF201" i="34"/>
  <c r="AF202" i="34"/>
  <c r="AF203" i="34"/>
  <c r="AF204" i="34"/>
  <c r="AF205" i="34"/>
  <c r="AF206" i="34"/>
  <c r="AF207" i="34"/>
  <c r="AF208" i="34"/>
  <c r="AF209" i="34"/>
  <c r="AF210" i="34"/>
  <c r="AF211" i="34"/>
  <c r="AF212" i="34"/>
  <c r="AF213" i="34"/>
  <c r="AF214" i="34"/>
  <c r="AF215" i="34"/>
  <c r="AF216" i="34"/>
  <c r="AF217" i="34"/>
  <c r="AF218" i="34"/>
  <c r="AF219" i="34"/>
  <c r="AF220" i="34"/>
  <c r="AF221" i="34"/>
  <c r="AF222" i="34"/>
  <c r="AF223" i="34"/>
  <c r="AF224" i="34"/>
  <c r="AF225" i="34"/>
  <c r="AF226" i="34"/>
  <c r="AF227" i="34"/>
  <c r="AF228" i="34"/>
  <c r="AF229" i="34"/>
  <c r="AF230" i="34"/>
  <c r="AF231" i="34"/>
  <c r="AF232" i="34"/>
  <c r="AF233" i="34"/>
  <c r="AF234" i="34"/>
  <c r="AF235" i="34"/>
  <c r="AF236" i="34"/>
  <c r="AF237" i="34"/>
  <c r="AF238" i="34"/>
  <c r="AF239" i="34"/>
  <c r="AF240" i="34"/>
  <c r="AF241" i="34"/>
  <c r="AF242" i="34"/>
  <c r="AF243" i="34"/>
  <c r="AF244" i="34"/>
  <c r="AF245" i="34"/>
  <c r="AF246" i="34"/>
  <c r="AF247" i="34"/>
  <c r="AF248" i="34"/>
  <c r="AF249" i="34"/>
  <c r="AF250" i="34"/>
  <c r="AF251" i="34"/>
  <c r="AF252" i="34"/>
  <c r="AF253" i="34"/>
  <c r="AF254" i="34"/>
  <c r="AF255" i="34"/>
  <c r="AF256" i="34"/>
  <c r="AF257" i="34"/>
  <c r="AF258" i="34"/>
  <c r="AF259" i="34"/>
  <c r="AF260" i="34"/>
  <c r="AF261" i="34"/>
  <c r="AF262" i="34"/>
  <c r="AF263" i="34"/>
  <c r="AF264" i="34"/>
  <c r="AF265" i="34"/>
  <c r="AF266" i="34"/>
  <c r="AF267" i="34"/>
  <c r="AF268" i="34"/>
  <c r="AF269" i="34"/>
  <c r="AF270" i="34"/>
  <c r="AF271" i="34"/>
  <c r="AF272" i="34"/>
  <c r="AF273" i="34"/>
  <c r="AF274" i="34"/>
  <c r="AF275" i="34"/>
  <c r="AF276" i="34"/>
  <c r="AF277" i="34"/>
  <c r="AF278" i="34"/>
  <c r="AF279" i="34"/>
  <c r="AF280" i="34"/>
  <c r="AF281" i="34"/>
  <c r="AF282" i="34"/>
  <c r="AF283" i="34"/>
  <c r="AF284" i="34"/>
  <c r="AF285" i="34"/>
  <c r="AF286" i="34"/>
  <c r="AF287" i="34"/>
  <c r="AF288" i="34"/>
  <c r="AF289" i="34"/>
  <c r="AF290" i="34"/>
  <c r="AF291" i="34"/>
  <c r="AF292" i="34"/>
  <c r="AF293" i="34"/>
  <c r="AF294" i="34"/>
  <c r="AF295" i="34"/>
  <c r="AF296" i="34"/>
  <c r="AF297" i="34"/>
  <c r="AF298" i="34"/>
  <c r="AF299" i="34"/>
  <c r="AF300" i="34"/>
  <c r="AF301" i="34"/>
  <c r="AF302" i="34"/>
  <c r="AF303" i="34"/>
  <c r="AF304" i="34"/>
  <c r="AF305" i="34"/>
  <c r="AF306" i="34"/>
  <c r="AF307" i="34"/>
  <c r="AF308" i="34"/>
  <c r="AF309" i="34"/>
  <c r="AF310" i="34"/>
  <c r="AF311" i="34"/>
  <c r="AF312" i="34"/>
  <c r="AF313" i="34"/>
  <c r="AF314" i="34"/>
  <c r="AF315" i="34"/>
  <c r="AF316" i="34"/>
  <c r="AF317" i="34"/>
  <c r="AF318" i="34"/>
  <c r="AF319" i="34"/>
  <c r="AF320" i="34"/>
  <c r="AF321" i="34"/>
  <c r="AF322" i="34"/>
  <c r="AF323" i="34"/>
  <c r="AF324" i="34"/>
  <c r="AF325" i="34"/>
  <c r="AF326" i="34"/>
  <c r="AF327" i="34"/>
  <c r="AF328" i="34"/>
  <c r="AF329" i="34"/>
  <c r="AF330" i="34"/>
  <c r="AF331" i="34"/>
  <c r="AF332" i="34"/>
  <c r="AF333" i="34"/>
  <c r="AF334" i="34"/>
  <c r="AF335" i="34"/>
  <c r="AF336" i="34"/>
  <c r="AF337" i="34"/>
  <c r="AF338" i="34"/>
  <c r="AF339" i="34"/>
  <c r="AF340" i="34"/>
  <c r="AF341" i="34"/>
  <c r="AF342" i="34"/>
  <c r="AF343" i="34"/>
  <c r="AF344" i="34"/>
  <c r="AF345" i="34"/>
  <c r="AF346" i="34"/>
  <c r="AF347" i="34"/>
  <c r="AF348" i="34"/>
  <c r="AF349" i="34"/>
  <c r="AF350" i="34"/>
  <c r="AF351" i="34"/>
  <c r="AF352" i="34"/>
  <c r="AF353" i="34"/>
  <c r="AF354" i="34"/>
  <c r="AF355" i="34"/>
  <c r="AF356" i="34"/>
  <c r="AF357" i="34"/>
  <c r="AF358" i="34"/>
  <c r="AF359" i="34"/>
  <c r="AF360" i="34"/>
  <c r="AF361" i="34"/>
  <c r="AF362" i="34"/>
  <c r="AF363" i="34"/>
  <c r="AF364" i="34"/>
  <c r="AF365" i="34"/>
  <c r="AF366" i="34"/>
  <c r="AF367" i="34"/>
  <c r="AF368" i="34"/>
  <c r="AF369" i="34"/>
  <c r="AF370" i="34"/>
  <c r="AF371" i="34"/>
  <c r="AF372" i="34"/>
  <c r="AF373" i="34"/>
  <c r="AF374" i="34"/>
  <c r="AF375" i="34"/>
  <c r="AF376" i="34"/>
  <c r="AF377" i="34"/>
  <c r="AF4" i="34"/>
  <c r="AC5" i="34"/>
  <c r="AC6" i="34"/>
  <c r="AC7" i="34"/>
  <c r="AC8" i="34"/>
  <c r="AC28" i="34"/>
  <c r="AC29" i="34"/>
  <c r="AC30" i="34"/>
  <c r="AC31" i="34"/>
  <c r="AC32" i="34"/>
  <c r="AC33" i="34"/>
  <c r="AC34" i="34"/>
  <c r="AC35" i="34"/>
  <c r="AC36" i="34"/>
  <c r="AC37" i="34"/>
  <c r="AC38" i="34"/>
  <c r="AC39" i="34"/>
  <c r="AC40" i="34"/>
  <c r="AC41" i="34"/>
  <c r="AC42" i="34"/>
  <c r="AC43" i="34"/>
  <c r="AC44" i="34"/>
  <c r="AC45" i="34"/>
  <c r="AC46" i="34"/>
  <c r="AC47" i="34"/>
  <c r="AC48" i="34"/>
  <c r="AC49" i="34"/>
  <c r="AC50" i="34"/>
  <c r="AC51" i="34"/>
  <c r="AC52" i="34"/>
  <c r="AC53" i="34"/>
  <c r="AC54" i="34"/>
  <c r="AC55" i="34"/>
  <c r="AC56" i="34"/>
  <c r="AC57" i="34"/>
  <c r="AC58" i="34"/>
  <c r="AC59" i="34"/>
  <c r="AC60" i="34"/>
  <c r="AC61" i="34"/>
  <c r="AC62" i="34"/>
  <c r="AC63" i="34"/>
  <c r="AC64" i="34"/>
  <c r="AC65" i="34"/>
  <c r="AC66" i="34"/>
  <c r="AC72" i="34"/>
  <c r="AC70" i="34"/>
  <c r="AC71" i="34"/>
  <c r="AC73" i="34"/>
  <c r="AC74" i="34"/>
  <c r="AC75" i="34"/>
  <c r="AC76" i="34"/>
  <c r="AC77" i="34"/>
  <c r="AC78" i="34"/>
  <c r="AC79" i="34"/>
  <c r="AC80" i="34"/>
  <c r="AC81" i="34"/>
  <c r="AC82" i="34"/>
  <c r="AC83" i="34"/>
  <c r="AC84" i="34"/>
  <c r="AC85" i="34"/>
  <c r="AC86" i="34"/>
  <c r="AC87" i="34"/>
  <c r="AC88" i="34"/>
  <c r="AC89" i="34"/>
  <c r="AC90" i="34"/>
  <c r="AC91" i="34"/>
  <c r="AC92" i="34"/>
  <c r="AC93" i="34"/>
  <c r="AC94" i="34"/>
  <c r="AC95" i="34"/>
  <c r="AC96" i="34"/>
  <c r="AC97" i="34"/>
  <c r="AC98" i="34"/>
  <c r="AC99" i="34"/>
  <c r="AC100" i="34"/>
  <c r="AC101" i="34"/>
  <c r="AC102" i="34"/>
  <c r="AC103" i="34"/>
  <c r="AC104" i="34"/>
  <c r="AC105" i="34"/>
  <c r="AC106" i="34"/>
  <c r="AC107" i="34"/>
  <c r="AC108" i="34"/>
  <c r="AC109" i="34"/>
  <c r="AC110" i="34"/>
  <c r="AC111" i="34"/>
  <c r="AC112" i="34"/>
  <c r="AC113" i="34"/>
  <c r="AC114" i="34"/>
  <c r="AC115" i="34"/>
  <c r="AC117" i="34"/>
  <c r="AC118" i="34"/>
  <c r="AC119" i="34"/>
  <c r="AC120" i="34"/>
  <c r="AC121" i="34"/>
  <c r="AC123" i="34"/>
  <c r="AC124" i="34"/>
  <c r="AC125" i="34"/>
  <c r="AC126" i="34"/>
  <c r="AC127" i="34"/>
  <c r="AC128" i="34"/>
  <c r="AC129" i="34"/>
  <c r="AC130" i="34"/>
  <c r="AC131" i="34"/>
  <c r="AC132" i="34"/>
  <c r="AC133" i="34"/>
  <c r="AC134" i="34"/>
  <c r="AC135" i="34"/>
  <c r="AC136" i="34"/>
  <c r="AC137" i="34"/>
  <c r="AC138" i="34"/>
  <c r="AC139" i="34"/>
  <c r="AC140" i="34"/>
  <c r="AC141" i="34"/>
  <c r="AC142" i="34"/>
  <c r="AC143" i="34"/>
  <c r="AC144" i="34"/>
  <c r="AC145" i="34"/>
  <c r="AC146" i="34"/>
  <c r="AC147" i="34"/>
  <c r="AC148" i="34"/>
  <c r="AC149" i="34"/>
  <c r="AC150" i="34"/>
  <c r="AC151" i="34"/>
  <c r="AC152" i="34"/>
  <c r="AC153" i="34"/>
  <c r="AC155" i="34"/>
  <c r="AC156" i="34"/>
  <c r="AC157" i="34"/>
  <c r="AC158" i="34"/>
  <c r="AC159" i="34"/>
  <c r="AC160" i="34"/>
  <c r="AC161" i="34"/>
  <c r="AC162" i="34"/>
  <c r="AC163" i="34"/>
  <c r="AC164" i="34"/>
  <c r="AC165" i="34"/>
  <c r="AC166" i="34"/>
  <c r="AC167" i="34"/>
  <c r="AC168" i="34"/>
  <c r="AC169" i="34"/>
  <c r="AC170" i="34"/>
  <c r="AC171" i="34"/>
  <c r="AC172" i="34"/>
  <c r="AC173" i="34"/>
  <c r="AC174" i="34"/>
  <c r="AC175" i="34"/>
  <c r="AC176" i="34"/>
  <c r="AC177" i="34"/>
  <c r="AC178" i="34"/>
  <c r="AC179" i="34"/>
  <c r="AC180" i="34"/>
  <c r="AC181" i="34"/>
  <c r="AC182" i="34"/>
  <c r="AC183" i="34"/>
  <c r="AC184" i="34"/>
  <c r="AC185" i="34"/>
  <c r="AC186" i="34"/>
  <c r="AC187" i="34"/>
  <c r="AC188" i="34"/>
  <c r="AC189" i="34"/>
  <c r="AC190" i="34"/>
  <c r="AC191" i="34"/>
  <c r="AC192" i="34"/>
  <c r="AC193" i="34"/>
  <c r="AC194" i="34"/>
  <c r="AC195" i="34"/>
  <c r="AC196" i="34"/>
  <c r="AC197" i="34"/>
  <c r="AC198" i="34"/>
  <c r="AC199" i="34"/>
  <c r="AC200" i="34"/>
  <c r="AC201" i="34"/>
  <c r="AC202" i="34"/>
  <c r="AC203" i="34"/>
  <c r="AC204" i="34"/>
  <c r="AC205" i="34"/>
  <c r="AC206" i="34"/>
  <c r="AC207" i="34"/>
  <c r="AC208" i="34"/>
  <c r="AC209" i="34"/>
  <c r="AC210" i="34"/>
  <c r="AC211" i="34"/>
  <c r="AC212" i="34"/>
  <c r="AC213" i="34"/>
  <c r="AC214" i="34"/>
  <c r="AC215" i="34"/>
  <c r="AC216" i="34"/>
  <c r="AC217" i="34"/>
  <c r="AC218" i="34"/>
  <c r="AC219" i="34"/>
  <c r="AC220" i="34"/>
  <c r="AC221" i="34"/>
  <c r="AC222" i="34"/>
  <c r="AC223" i="34"/>
  <c r="AC224" i="34"/>
  <c r="AC225" i="34"/>
  <c r="AC226" i="34"/>
  <c r="AC227" i="34"/>
  <c r="AC228" i="34"/>
  <c r="AC229" i="34"/>
  <c r="AC230" i="34"/>
  <c r="AC231" i="34"/>
  <c r="AC232" i="34"/>
  <c r="AC233" i="34"/>
  <c r="AC234" i="34"/>
  <c r="AC235" i="34"/>
  <c r="AC236" i="34"/>
  <c r="AC237" i="34"/>
  <c r="AC238" i="34"/>
  <c r="AC239" i="34"/>
  <c r="AC240" i="34"/>
  <c r="AC241" i="34"/>
  <c r="AC242" i="34"/>
  <c r="AC243" i="34"/>
  <c r="AC244" i="34"/>
  <c r="AC245" i="34"/>
  <c r="AC246" i="34"/>
  <c r="AC247" i="34"/>
  <c r="AC248" i="34"/>
  <c r="AC249" i="34"/>
  <c r="AC250" i="34"/>
  <c r="AC251" i="34"/>
  <c r="AC252" i="34"/>
  <c r="AC253" i="34"/>
  <c r="AC254" i="34"/>
  <c r="AC255" i="34"/>
  <c r="AC256" i="34"/>
  <c r="AC257" i="34"/>
  <c r="AC258" i="34"/>
  <c r="AC259" i="34"/>
  <c r="AC260" i="34"/>
  <c r="AC261" i="34"/>
  <c r="AC262" i="34"/>
  <c r="AC263" i="34"/>
  <c r="AC264" i="34"/>
  <c r="AC265" i="34"/>
  <c r="AC266" i="34"/>
  <c r="AC267" i="34"/>
  <c r="AC268" i="34"/>
  <c r="AC269" i="34"/>
  <c r="AC270" i="34"/>
  <c r="AC271" i="34"/>
  <c r="AC272" i="34"/>
  <c r="AC273" i="34"/>
  <c r="AC274" i="34"/>
  <c r="AC275" i="34"/>
  <c r="AC276" i="34"/>
  <c r="AC277" i="34"/>
  <c r="AC278" i="34"/>
  <c r="AC279" i="34"/>
  <c r="AC280" i="34"/>
  <c r="AC281" i="34"/>
  <c r="AC282" i="34"/>
  <c r="AC283" i="34"/>
  <c r="AC284" i="34"/>
  <c r="AC285" i="34"/>
  <c r="AC286" i="34"/>
  <c r="AC287" i="34"/>
  <c r="AC288" i="34"/>
  <c r="AC289" i="34"/>
  <c r="AC290" i="34"/>
  <c r="AC291" i="34"/>
  <c r="AC292" i="34"/>
  <c r="AC293" i="34"/>
  <c r="AC294" i="34"/>
  <c r="AC295" i="34"/>
  <c r="AC296" i="34"/>
  <c r="AC297" i="34"/>
  <c r="AC298" i="34"/>
  <c r="AC299" i="34"/>
  <c r="AC300" i="34"/>
  <c r="AC301" i="34"/>
  <c r="AC302" i="34"/>
  <c r="AC303" i="34"/>
  <c r="AC304" i="34"/>
  <c r="AC305" i="34"/>
  <c r="AC306" i="34"/>
  <c r="AC307" i="34"/>
  <c r="AC308" i="34"/>
  <c r="AC309" i="34"/>
  <c r="AC310" i="34"/>
  <c r="AC311" i="34"/>
  <c r="AC312" i="34"/>
  <c r="AC313" i="34"/>
  <c r="AC314" i="34"/>
  <c r="AC315" i="34"/>
  <c r="AC316" i="34"/>
  <c r="AC317" i="34"/>
  <c r="AC318" i="34"/>
  <c r="AC319" i="34"/>
  <c r="AC320" i="34"/>
  <c r="AC321" i="34"/>
  <c r="AC322" i="34"/>
  <c r="AC323" i="34"/>
  <c r="AC324" i="34"/>
  <c r="AC325" i="34"/>
  <c r="AC326" i="34"/>
  <c r="AC327" i="34"/>
  <c r="AC328" i="34"/>
  <c r="AC329" i="34"/>
  <c r="AC330" i="34"/>
  <c r="AC331" i="34"/>
  <c r="AC332" i="34"/>
  <c r="AC333" i="34"/>
  <c r="AC334" i="34"/>
  <c r="AC335" i="34"/>
  <c r="AC336" i="34"/>
  <c r="AC337" i="34"/>
  <c r="AC338" i="34"/>
  <c r="AC339" i="34"/>
  <c r="AC340" i="34"/>
  <c r="AC341" i="34"/>
  <c r="AC342" i="34"/>
  <c r="AC343" i="34"/>
  <c r="AC344" i="34"/>
  <c r="AC345" i="34"/>
  <c r="AC346" i="34"/>
  <c r="AC347" i="34"/>
  <c r="AC348" i="34"/>
  <c r="AC349" i="34"/>
  <c r="AC350" i="34"/>
  <c r="AC351" i="34"/>
  <c r="AC352" i="34"/>
  <c r="AC353" i="34"/>
  <c r="AC354" i="34"/>
  <c r="AC355" i="34"/>
  <c r="AC356" i="34"/>
  <c r="AC357" i="34"/>
  <c r="AC358" i="34"/>
  <c r="AC359" i="34"/>
  <c r="AC360" i="34"/>
  <c r="AC361" i="34"/>
  <c r="AC362" i="34"/>
  <c r="AC363" i="34"/>
  <c r="AC364" i="34"/>
  <c r="AC365" i="34"/>
  <c r="AC366" i="34"/>
  <c r="AC367" i="34"/>
  <c r="AC368" i="34"/>
  <c r="AC369" i="34"/>
  <c r="AC370" i="34"/>
  <c r="AC371" i="34"/>
  <c r="AC372" i="34"/>
  <c r="AC373" i="34"/>
  <c r="AC374" i="34"/>
  <c r="AC375" i="34"/>
  <c r="AC376" i="34"/>
  <c r="AC377" i="34"/>
  <c r="AC378" i="34"/>
  <c r="AC379" i="34"/>
  <c r="AC380" i="34"/>
  <c r="AC381" i="34"/>
  <c r="AC4" i="34"/>
  <c r="Z5" i="34"/>
  <c r="Z6" i="34"/>
  <c r="Z7" i="34"/>
  <c r="Z8" i="34"/>
  <c r="Z28" i="34"/>
  <c r="Z29" i="34"/>
  <c r="Z30" i="34"/>
  <c r="Z31" i="34"/>
  <c r="Z32" i="34"/>
  <c r="Z33" i="34"/>
  <c r="Z34" i="34"/>
  <c r="Z35" i="34"/>
  <c r="Z36" i="34"/>
  <c r="Z37" i="34"/>
  <c r="Z38" i="34"/>
  <c r="Z39" i="34"/>
  <c r="Z40" i="34"/>
  <c r="Z41" i="34"/>
  <c r="Z42" i="34"/>
  <c r="Z43" i="34"/>
  <c r="Z44" i="34"/>
  <c r="Z45" i="34"/>
  <c r="Z46" i="34"/>
  <c r="Z47" i="34"/>
  <c r="Z49" i="34"/>
  <c r="Z50" i="34"/>
  <c r="Z51" i="34"/>
  <c r="Z52" i="34"/>
  <c r="Z53" i="34"/>
  <c r="Z54" i="34"/>
  <c r="Z55" i="34"/>
  <c r="Z56" i="34"/>
  <c r="Z57" i="34"/>
  <c r="Z58" i="34"/>
  <c r="Z59" i="34"/>
  <c r="Z60" i="34"/>
  <c r="Z61" i="34"/>
  <c r="Z62" i="34"/>
  <c r="Z63" i="34"/>
  <c r="Z64" i="34"/>
  <c r="Z65" i="34"/>
  <c r="Z66" i="34"/>
  <c r="Z72" i="34"/>
  <c r="Z70" i="34"/>
  <c r="Z71" i="34"/>
  <c r="Z73" i="34"/>
  <c r="Z74" i="34"/>
  <c r="Z75" i="34"/>
  <c r="Z76" i="34"/>
  <c r="Z77" i="34"/>
  <c r="Z78" i="34"/>
  <c r="Z79" i="34"/>
  <c r="Z80" i="34"/>
  <c r="Z81" i="34"/>
  <c r="Z82" i="34"/>
  <c r="Z83" i="34"/>
  <c r="Z84" i="34"/>
  <c r="Z85" i="34"/>
  <c r="Z86" i="34"/>
  <c r="Z87" i="34"/>
  <c r="Z88" i="34"/>
  <c r="Z89" i="34"/>
  <c r="Z90" i="34"/>
  <c r="Z91" i="34"/>
  <c r="Z92" i="34"/>
  <c r="Z93" i="34"/>
  <c r="Z94" i="34"/>
  <c r="Z95" i="34"/>
  <c r="Z96" i="34"/>
  <c r="Z97" i="34"/>
  <c r="Z98" i="34"/>
  <c r="Z99" i="34"/>
  <c r="Z100" i="34"/>
  <c r="Z101" i="34"/>
  <c r="Z102" i="34"/>
  <c r="Z103" i="34"/>
  <c r="Z104" i="34"/>
  <c r="Z105" i="34"/>
  <c r="Z106" i="34"/>
  <c r="Z107" i="34"/>
  <c r="Z108" i="34"/>
  <c r="Z109" i="34"/>
  <c r="Z110" i="34"/>
  <c r="Z111" i="34"/>
  <c r="Z112" i="34"/>
  <c r="Z113" i="34"/>
  <c r="Z114" i="34"/>
  <c r="Z115" i="34"/>
  <c r="Z117" i="34"/>
  <c r="Z118" i="34"/>
  <c r="Z119" i="34"/>
  <c r="Z120" i="34"/>
  <c r="Z121" i="34"/>
  <c r="Z122" i="34"/>
  <c r="Z123" i="34"/>
  <c r="Z124" i="34"/>
  <c r="Z125" i="34"/>
  <c r="Z126" i="34"/>
  <c r="Z127" i="34"/>
  <c r="Z128" i="34"/>
  <c r="Z129" i="34"/>
  <c r="Z130" i="34"/>
  <c r="Z131" i="34"/>
  <c r="Z132" i="34"/>
  <c r="Z133" i="34"/>
  <c r="Z134" i="34"/>
  <c r="Z135" i="34"/>
  <c r="Z136" i="34"/>
  <c r="Z137" i="34"/>
  <c r="Z138" i="34"/>
  <c r="Z139" i="34"/>
  <c r="Z140" i="34"/>
  <c r="Z141" i="34"/>
  <c r="Z142" i="34"/>
  <c r="Z143" i="34"/>
  <c r="Z144" i="34"/>
  <c r="Z145" i="34"/>
  <c r="Z146" i="34"/>
  <c r="Z147" i="34"/>
  <c r="Z148" i="34"/>
  <c r="Z149" i="34"/>
  <c r="Z150" i="34"/>
  <c r="Z151" i="34"/>
  <c r="Z152" i="34"/>
  <c r="Z153" i="34"/>
  <c r="Z155" i="34"/>
  <c r="Z156" i="34"/>
  <c r="Z4" i="34"/>
  <c r="N5" i="34"/>
  <c r="N6" i="34"/>
  <c r="N7" i="34"/>
  <c r="N8" i="34"/>
  <c r="N9" i="34"/>
  <c r="N28" i="34"/>
  <c r="N29" i="34"/>
  <c r="N30" i="34"/>
  <c r="N31" i="34"/>
  <c r="N32" i="34"/>
  <c r="N33" i="34"/>
  <c r="N34" i="34"/>
  <c r="N35" i="34"/>
  <c r="N36" i="34"/>
  <c r="N37" i="34"/>
  <c r="N38" i="34"/>
  <c r="N39" i="34"/>
  <c r="N40" i="34"/>
  <c r="N41" i="34"/>
  <c r="N42" i="34"/>
  <c r="N43" i="34"/>
  <c r="N44" i="34"/>
  <c r="N45" i="34"/>
  <c r="N46" i="34"/>
  <c r="N47" i="34"/>
  <c r="N48" i="34"/>
  <c r="N49" i="34"/>
  <c r="N50" i="34"/>
  <c r="N52" i="34"/>
  <c r="N53" i="34"/>
  <c r="N54" i="34"/>
  <c r="N55" i="34"/>
  <c r="N56" i="34"/>
  <c r="N57" i="34"/>
  <c r="N58" i="34"/>
  <c r="N59" i="34"/>
  <c r="N60" i="34"/>
  <c r="N61" i="34"/>
  <c r="N62" i="34"/>
  <c r="N63" i="34"/>
  <c r="N64" i="34"/>
  <c r="N65" i="34"/>
  <c r="N66" i="34"/>
  <c r="N67" i="34"/>
  <c r="N68" i="34"/>
  <c r="N72" i="34"/>
  <c r="N70" i="34"/>
  <c r="N71" i="34"/>
  <c r="N73" i="34"/>
  <c r="N74" i="34"/>
  <c r="N75" i="34"/>
  <c r="N76" i="34"/>
  <c r="N77" i="34"/>
  <c r="N78" i="34"/>
  <c r="N79" i="34"/>
  <c r="N80" i="34"/>
  <c r="N81" i="34"/>
  <c r="N82" i="34"/>
  <c r="N83" i="34"/>
  <c r="N84" i="34"/>
  <c r="N85" i="34"/>
  <c r="N86" i="34"/>
  <c r="N87" i="34"/>
  <c r="N88" i="34"/>
  <c r="N89" i="34"/>
  <c r="N90" i="34"/>
  <c r="N91" i="34"/>
  <c r="N92" i="34"/>
  <c r="N93" i="34"/>
  <c r="N94" i="34"/>
  <c r="N95" i="34"/>
  <c r="N96" i="34"/>
  <c r="N97" i="34"/>
  <c r="N98" i="34"/>
  <c r="N99" i="34"/>
  <c r="N100" i="34"/>
  <c r="N101" i="34"/>
  <c r="N102" i="34"/>
  <c r="N103" i="34"/>
  <c r="N104" i="34"/>
  <c r="N105" i="34"/>
  <c r="N106" i="34"/>
  <c r="N107" i="34"/>
  <c r="N108" i="34"/>
  <c r="N109" i="34"/>
  <c r="N110" i="34"/>
  <c r="N111" i="34"/>
  <c r="N112" i="34"/>
  <c r="N113" i="34"/>
  <c r="N114" i="34"/>
  <c r="N115" i="34"/>
  <c r="N117" i="34"/>
  <c r="N118" i="34"/>
  <c r="N119" i="34"/>
  <c r="N120" i="34"/>
  <c r="N121" i="34"/>
  <c r="N122" i="34"/>
  <c r="N123" i="34"/>
  <c r="N124" i="34"/>
  <c r="N125" i="34"/>
  <c r="N126" i="34"/>
  <c r="N127" i="34"/>
  <c r="N128" i="34"/>
  <c r="N129" i="34"/>
  <c r="N130" i="34"/>
  <c r="N131" i="34"/>
  <c r="N132" i="34"/>
  <c r="N133" i="34"/>
  <c r="N134" i="34"/>
  <c r="N135" i="34"/>
  <c r="N136" i="34"/>
  <c r="N137" i="34"/>
  <c r="N138" i="34"/>
  <c r="N139" i="34"/>
  <c r="N140" i="34"/>
  <c r="N141" i="34"/>
  <c r="N142" i="34"/>
  <c r="N143" i="34"/>
  <c r="N144" i="34"/>
  <c r="N145" i="34"/>
  <c r="N146" i="34"/>
  <c r="N147" i="34"/>
  <c r="N148" i="34"/>
  <c r="N149" i="34"/>
  <c r="N150" i="34"/>
  <c r="N151" i="34"/>
  <c r="N152" i="34"/>
  <c r="N153" i="34"/>
  <c r="N155" i="34"/>
  <c r="N156" i="34"/>
  <c r="N4" i="34"/>
  <c r="AH1" i="18" l="1"/>
  <c r="AG1" i="5"/>
  <c r="AF1" i="5"/>
  <c r="AE1" i="5"/>
  <c r="AD1" i="5"/>
  <c r="AC1" i="5"/>
  <c r="AB1" i="5"/>
  <c r="AA1" i="5"/>
  <c r="Z1" i="5"/>
  <c r="Y1" i="5"/>
  <c r="X1" i="5"/>
  <c r="W1" i="5"/>
  <c r="V1" i="5"/>
  <c r="U1" i="5"/>
  <c r="K1" i="5"/>
  <c r="J1" i="5"/>
  <c r="I1" i="5"/>
  <c r="H1" i="5"/>
  <c r="G1" i="5"/>
  <c r="F1" i="5"/>
  <c r="E1" i="5"/>
  <c r="D1" i="5"/>
  <c r="C1" i="5"/>
  <c r="R1" i="18" l="1"/>
  <c r="T1" i="18"/>
  <c r="V1" i="18" l="1"/>
</calcChain>
</file>

<file path=xl/sharedStrings.xml><?xml version="1.0" encoding="utf-8"?>
<sst xmlns="http://schemas.openxmlformats.org/spreadsheetml/2006/main" count="2308" uniqueCount="716">
  <si>
    <t>Positions 
(N)</t>
  </si>
  <si>
    <t>Candidates 
(N)</t>
  </si>
  <si>
    <t>Sitting Mayor</t>
  </si>
  <si>
    <t>Candidates Council sitting members 
(N)</t>
  </si>
  <si>
    <t>Also candidates for Council
(N)</t>
  </si>
  <si>
    <t>Candidates (community) board members 
(N)</t>
  </si>
  <si>
    <t>(Community) board members elected 
(N)</t>
  </si>
  <si>
    <t>Residential special votes cast 
(N)</t>
  </si>
  <si>
    <t>Ratepayer special votes cast 
(N)</t>
  </si>
  <si>
    <t>Total special votes cast 
(N)</t>
  </si>
  <si>
    <t>Unfilled positions</t>
  </si>
  <si>
    <t>Authority</t>
  </si>
  <si>
    <t>Blank votes 
(N)</t>
  </si>
  <si>
    <t>Blank and informal votes 
(N)</t>
  </si>
  <si>
    <t>Residential special votes allowed 
(N)</t>
  </si>
  <si>
    <t>Ratepayer special votes allowed 
(N)</t>
  </si>
  <si>
    <t>Ratepayer electors 
(N)</t>
  </si>
  <si>
    <t>Total electors 
(N)</t>
  </si>
  <si>
    <t>Ratepayer electors (contested wards only)</t>
  </si>
  <si>
    <t>Total electors (Contested wards only)</t>
  </si>
  <si>
    <t>Residential voters 
(N)</t>
  </si>
  <si>
    <t>Residential turnout 
(%)</t>
  </si>
  <si>
    <t>Ratepayer voters 
(N)</t>
  </si>
  <si>
    <t>Ratepayer turnout
(%)</t>
  </si>
  <si>
    <t>Total voters 
(N)</t>
  </si>
  <si>
    <t>Overall turnout (%)</t>
  </si>
  <si>
    <t>Residential electors 
(N)</t>
  </si>
  <si>
    <t>Residential electors (contested wards only)</t>
  </si>
  <si>
    <t>Total special votes allowed 
(N)</t>
  </si>
  <si>
    <t>Informal votes
(N)</t>
  </si>
  <si>
    <t>Electoral system</t>
  </si>
  <si>
    <t>FPP</t>
  </si>
  <si>
    <t>STV</t>
  </si>
  <si>
    <t>Council members re-elected (N)</t>
  </si>
  <si>
    <t>Ward</t>
  </si>
  <si>
    <t>Glossary of statistical terms</t>
  </si>
  <si>
    <r>
      <rPr>
        <b/>
        <sz val="12"/>
        <rFont val="Calibri"/>
        <family val="2"/>
        <scheme val="minor"/>
      </rPr>
      <t>Blank votes (%)</t>
    </r>
    <r>
      <rPr>
        <sz val="12"/>
        <rFont val="Calibri"/>
        <family val="2"/>
        <scheme val="minor"/>
      </rPr>
      <t xml:space="preserve"> = the number of blank votes cast (including special votes) divided by the total number of voters</t>
    </r>
  </si>
  <si>
    <r>
      <rPr>
        <b/>
        <sz val="12"/>
        <rFont val="Calibri"/>
        <family val="2"/>
        <scheme val="minor"/>
      </rPr>
      <t>Candidates community board members (%)</t>
    </r>
    <r>
      <rPr>
        <sz val="12"/>
        <rFont val="Calibri"/>
        <family val="2"/>
        <scheme val="minor"/>
      </rPr>
      <t xml:space="preserve"> = the number of community board members from previous term who stood for council in current election, divided by the total number of candidates in current election (city and district council elections only)</t>
    </r>
  </si>
  <si>
    <r>
      <rPr>
        <b/>
        <sz val="12"/>
        <rFont val="Calibri"/>
        <family val="2"/>
        <scheme val="minor"/>
      </rPr>
      <t>Candidates sitting members (%)</t>
    </r>
    <r>
      <rPr>
        <sz val="12"/>
        <rFont val="Calibri"/>
        <family val="2"/>
        <scheme val="minor"/>
      </rPr>
      <t xml:space="preserve"> = the number of sitting members in previous term who stood for re-election in current election divided by the total number of candidates in current election</t>
    </r>
  </si>
  <si>
    <r>
      <rPr>
        <b/>
        <sz val="12"/>
        <rFont val="Calibri"/>
        <family val="2"/>
        <scheme val="minor"/>
      </rPr>
      <t>Community board members elected (%)</t>
    </r>
    <r>
      <rPr>
        <sz val="12"/>
        <rFont val="Calibri"/>
        <family val="2"/>
        <scheme val="minor"/>
      </rPr>
      <t xml:space="preserve"> = the number of community board members in previous term who stood for council in current term and were elected, divided by the total number of positions in current term (city and district council elections only)</t>
    </r>
  </si>
  <si>
    <r>
      <rPr>
        <b/>
        <sz val="12"/>
        <rFont val="Calibri"/>
        <family val="2"/>
        <scheme val="minor"/>
      </rPr>
      <t xml:space="preserve">Elected unopposed </t>
    </r>
    <r>
      <rPr>
        <sz val="12"/>
        <rFont val="Calibri"/>
        <family val="2"/>
        <scheme val="minor"/>
      </rPr>
      <t>= number of elected members, where the number of candidates is equal to, or less than, the number of positions</t>
    </r>
  </si>
  <si>
    <r>
      <rPr>
        <b/>
        <sz val="12"/>
        <rFont val="Calibri"/>
        <family val="2"/>
        <scheme val="minor"/>
      </rPr>
      <t>Electors per position</t>
    </r>
    <r>
      <rPr>
        <sz val="12"/>
        <rFont val="Calibri"/>
        <family val="2"/>
        <scheme val="minor"/>
      </rPr>
      <t xml:space="preserve"> = the number of electors (residential and ratepayer, where applicable) divided by the total number of positions</t>
    </r>
  </si>
  <si>
    <r>
      <rPr>
        <b/>
        <sz val="12"/>
        <rFont val="Calibri"/>
        <family val="2"/>
        <scheme val="minor"/>
      </rPr>
      <t>Resident population</t>
    </r>
    <r>
      <rPr>
        <sz val="12"/>
        <rFont val="Calibri"/>
        <family val="2"/>
        <scheme val="minor"/>
      </rPr>
      <t xml:space="preserve"> = the estimated population usually resident of the area, based on estimated or Census data (provided by Statistics New Zealand)</t>
    </r>
  </si>
  <si>
    <r>
      <rPr>
        <b/>
        <sz val="12"/>
        <rFont val="Calibri"/>
        <family val="2"/>
        <scheme val="minor"/>
      </rPr>
      <t>Informal votes (%)</t>
    </r>
    <r>
      <rPr>
        <sz val="12"/>
        <rFont val="Calibri"/>
        <family val="2"/>
        <scheme val="minor"/>
      </rPr>
      <t xml:space="preserve"> = the number of informal votes cast (including special votes) divided by the total number of voters</t>
    </r>
  </si>
  <si>
    <r>
      <rPr>
        <b/>
        <sz val="12"/>
        <rFont val="Calibri"/>
        <family val="2"/>
        <scheme val="minor"/>
      </rPr>
      <t>Members elected (%)</t>
    </r>
    <r>
      <rPr>
        <sz val="12"/>
        <rFont val="Calibri"/>
        <family val="2"/>
        <scheme val="minor"/>
      </rPr>
      <t xml:space="preserve"> = the number of sitting members in previous term who stood for re-election in current term and were re-elected, divided by the total number of elected members in current term</t>
    </r>
  </si>
  <si>
    <r>
      <rPr>
        <b/>
        <sz val="12"/>
        <rFont val="Calibri"/>
        <family val="2"/>
        <scheme val="minor"/>
      </rPr>
      <t>Ratepayer electors (contested areas only)</t>
    </r>
    <r>
      <rPr>
        <sz val="12"/>
        <rFont val="Calibri"/>
        <family val="2"/>
        <scheme val="minor"/>
      </rPr>
      <t xml:space="preserve"> = the total number of ratepayer electors on the roll in contested areas (used for calculating ratepayer turnout)</t>
    </r>
  </si>
  <si>
    <r>
      <rPr>
        <b/>
        <sz val="12"/>
        <rFont val="Calibri"/>
        <family val="2"/>
        <scheme val="minor"/>
      </rPr>
      <t xml:space="preserve">Ratepayer electors (%) </t>
    </r>
    <r>
      <rPr>
        <sz val="12"/>
        <rFont val="Calibri"/>
        <family val="2"/>
        <scheme val="minor"/>
      </rPr>
      <t>= the total number of ratepayer electors on the roll, divided by the total number of electors on the roll</t>
    </r>
  </si>
  <si>
    <r>
      <rPr>
        <b/>
        <sz val="12"/>
        <rFont val="Calibri"/>
        <family val="2"/>
        <scheme val="minor"/>
      </rPr>
      <t>Ratepayer turnout</t>
    </r>
    <r>
      <rPr>
        <sz val="12"/>
        <rFont val="Calibri"/>
        <family val="2"/>
        <scheme val="minor"/>
      </rPr>
      <t xml:space="preserve"> = number of ratepayer voters (including those who cast special votes and these were allowed in respect of their ratepayer qualification) divided by the number of ratepayer electors on the roll in contested areas</t>
    </r>
  </si>
  <si>
    <r>
      <rPr>
        <b/>
        <sz val="12"/>
        <rFont val="Calibri"/>
        <family val="2"/>
        <scheme val="minor"/>
      </rPr>
      <t>Residential electors (contested areas only)</t>
    </r>
    <r>
      <rPr>
        <sz val="12"/>
        <rFont val="Calibri"/>
        <family val="2"/>
        <scheme val="minor"/>
      </rPr>
      <t xml:space="preserve"> = the total number of residential electors on the roll in contested areas (used for calculating residential turnout)</t>
    </r>
  </si>
  <si>
    <r>
      <rPr>
        <b/>
        <sz val="12"/>
        <rFont val="Calibri"/>
        <family val="2"/>
        <scheme val="minor"/>
      </rPr>
      <t>Residential turnout</t>
    </r>
    <r>
      <rPr>
        <sz val="12"/>
        <rFont val="Calibri"/>
        <family val="2"/>
        <scheme val="minor"/>
      </rPr>
      <t xml:space="preserve"> = number of residential voters (including those who cast special votes and these were allowed in respect of their residential qualification) divided by the number of residential electors on the roll in contested areas</t>
    </r>
  </si>
  <si>
    <r>
      <rPr>
        <b/>
        <sz val="12"/>
        <rFont val="Calibri"/>
        <family val="2"/>
        <scheme val="minor"/>
      </rPr>
      <t>Sitting mayor (R/S/U/D)</t>
    </r>
    <r>
      <rPr>
        <sz val="12"/>
        <rFont val="Calibri"/>
        <family val="2"/>
        <scheme val="minor"/>
      </rPr>
      <t xml:space="preserve"> = whether the sitting mayor in previous term was: re-elected (R); stood down (S); re-elected unopposed (U); or defeated (D) in the current elections</t>
    </r>
  </si>
  <si>
    <r>
      <rPr>
        <b/>
        <sz val="12"/>
        <rFont val="Calibri"/>
        <family val="2"/>
        <scheme val="minor"/>
      </rPr>
      <t>Sitting members re-elected (%)</t>
    </r>
    <r>
      <rPr>
        <sz val="12"/>
        <rFont val="Calibri"/>
        <family val="2"/>
        <scheme val="minor"/>
      </rPr>
      <t xml:space="preserve"> = the number of sitting members in previous term that were re-elected in current term, divided by the total number of positions in current term</t>
    </r>
  </si>
  <si>
    <r>
      <rPr>
        <b/>
        <sz val="12"/>
        <rFont val="Calibri"/>
        <family val="2"/>
        <scheme val="minor"/>
      </rPr>
      <t>Special votes allowed (%)</t>
    </r>
    <r>
      <rPr>
        <sz val="12"/>
        <rFont val="Calibri"/>
        <family val="2"/>
        <scheme val="minor"/>
      </rPr>
      <t xml:space="preserve"> = the number of allowed special votes (residential and ratepayer) divided by the total number of special votes cast</t>
    </r>
  </si>
  <si>
    <r>
      <rPr>
        <b/>
        <sz val="12"/>
        <rFont val="Calibri"/>
        <family val="2"/>
        <scheme val="minor"/>
      </rPr>
      <t>Special votes cast (%)</t>
    </r>
    <r>
      <rPr>
        <sz val="12"/>
        <rFont val="Calibri"/>
        <family val="2"/>
        <scheme val="minor"/>
      </rPr>
      <t xml:space="preserve"> = the number of voters who cast special votes divided by the total number of voters</t>
    </r>
  </si>
  <si>
    <r>
      <rPr>
        <b/>
        <sz val="12"/>
        <rFont val="Calibri"/>
        <family val="2"/>
        <scheme val="minor"/>
      </rPr>
      <t>Total electors (contested areas only)</t>
    </r>
    <r>
      <rPr>
        <sz val="12"/>
        <rFont val="Calibri"/>
        <family val="2"/>
        <scheme val="minor"/>
      </rPr>
      <t xml:space="preserve"> = the number of residential and ratepayer electors for all contested areas (used for calculating total turnout)</t>
    </r>
  </si>
  <si>
    <r>
      <rPr>
        <b/>
        <sz val="12"/>
        <rFont val="Calibri"/>
        <family val="2"/>
        <scheme val="minor"/>
      </rPr>
      <t>Turnout</t>
    </r>
    <r>
      <rPr>
        <sz val="12"/>
        <rFont val="Calibri"/>
        <family val="2"/>
        <scheme val="minor"/>
      </rPr>
      <t xml:space="preserve"> = number of voters (including those who cast special votes and these were allowed) divided by the number of electors on the roll in contested areas</t>
    </r>
  </si>
  <si>
    <r>
      <rPr>
        <b/>
        <sz val="12"/>
        <rFont val="Calibri"/>
        <family val="2"/>
        <scheme val="minor"/>
      </rPr>
      <t>Voters per position</t>
    </r>
    <r>
      <rPr>
        <sz val="12"/>
        <rFont val="Calibri"/>
        <family val="2"/>
        <scheme val="minor"/>
      </rPr>
      <t xml:space="preserve"> = the number of voters (residential and ratepayer) divided by the number of positions</t>
    </r>
  </si>
  <si>
    <r>
      <rPr>
        <b/>
        <sz val="12"/>
        <rFont val="Calibri"/>
        <family val="2"/>
        <scheme val="minor"/>
      </rPr>
      <t>Voting document order (A/R/P)</t>
    </r>
    <r>
      <rPr>
        <sz val="12"/>
        <rFont val="Calibri"/>
        <family val="2"/>
        <scheme val="minor"/>
      </rPr>
      <t xml:space="preserve"> = the order candidates were listed on the voting document: alphabetical order (A); random (R); or pseudo-random (P)</t>
    </r>
  </si>
  <si>
    <t>Elected uncontested 
(N)</t>
  </si>
  <si>
    <t>Total number elected</t>
  </si>
  <si>
    <t>Elected uncontested
(N)</t>
  </si>
  <si>
    <t>General</t>
  </si>
  <si>
    <t>Subdivision</t>
  </si>
  <si>
    <t>Hamilton City Council</t>
  </si>
  <si>
    <t>Buller District Council</t>
  </si>
  <si>
    <t>Ashburton District Council</t>
  </si>
  <si>
    <t>Carterton District Council</t>
  </si>
  <si>
    <t>Central Otago District Council</t>
  </si>
  <si>
    <t>Christchurch City Council</t>
  </si>
  <si>
    <t>Clutha District Council</t>
  </si>
  <si>
    <t>Dunedin City Council</t>
  </si>
  <si>
    <t>Far North District Council</t>
  </si>
  <si>
    <t>Northland Regional Council</t>
  </si>
  <si>
    <t>Gisborne District Council</t>
  </si>
  <si>
    <t>Gore District Council</t>
  </si>
  <si>
    <t>Grey District Council</t>
  </si>
  <si>
    <t>Waikato Regional Council</t>
  </si>
  <si>
    <t>Hastings District Council</t>
  </si>
  <si>
    <t>Hauraki District Council</t>
  </si>
  <si>
    <t>Horowhenua District Council</t>
  </si>
  <si>
    <t>Hurunui District Council</t>
  </si>
  <si>
    <t>Hutt City Council</t>
  </si>
  <si>
    <t>Invercargill City Council</t>
  </si>
  <si>
    <t>Kaikoura District Council</t>
  </si>
  <si>
    <t>Kaipara District Council</t>
  </si>
  <si>
    <t>Kawerau District Council</t>
  </si>
  <si>
    <t>Mackenzie District Council</t>
  </si>
  <si>
    <t>Manawatu District Council</t>
  </si>
  <si>
    <t>Marlborough District Council</t>
  </si>
  <si>
    <t>Masterton District Council</t>
  </si>
  <si>
    <t>Matamata-Piako District Council</t>
  </si>
  <si>
    <t>Napier City Council</t>
  </si>
  <si>
    <t>Nelson City Council</t>
  </si>
  <si>
    <t>New Plymouth District Council</t>
  </si>
  <si>
    <t>Taranaki Regional Council</t>
  </si>
  <si>
    <t>Opotiki District Council</t>
  </si>
  <si>
    <t>Otorohanga District Council</t>
  </si>
  <si>
    <t>Palmerston North City Council</t>
  </si>
  <si>
    <t>Porirua City Council</t>
  </si>
  <si>
    <t>Rotorua District Council</t>
  </si>
  <si>
    <t>Ruapehu District Council</t>
  </si>
  <si>
    <t>Selwyn District Council</t>
  </si>
  <si>
    <t>South Taranaki District Council</t>
  </si>
  <si>
    <t>South Waikato District Council</t>
  </si>
  <si>
    <t>South Wairarapa District Council</t>
  </si>
  <si>
    <t>Southland District Council</t>
  </si>
  <si>
    <t>Stratford District Council</t>
  </si>
  <si>
    <t>Tasman District Council</t>
  </si>
  <si>
    <t>Timaru District Council</t>
  </si>
  <si>
    <t>Upper Hutt City Council</t>
  </si>
  <si>
    <t>Waikato District Council</t>
  </si>
  <si>
    <t>Waimakariri District Council</t>
  </si>
  <si>
    <t>Waimate District Council</t>
  </si>
  <si>
    <t>Waipa District Council</t>
  </si>
  <si>
    <t>Wairoa District Council</t>
  </si>
  <si>
    <t>Hawke's Bay Regional Council</t>
  </si>
  <si>
    <t>Waitaki District Council</t>
  </si>
  <si>
    <t>Waitomo District Council</t>
  </si>
  <si>
    <t>Wellington City Council</t>
  </si>
  <si>
    <t>Western Bay of Plenty District Council</t>
  </si>
  <si>
    <t>Whakatane District Council</t>
  </si>
  <si>
    <t>Whanganui District Council</t>
  </si>
  <si>
    <t>Whangarei District Council</t>
  </si>
  <si>
    <t>Contested Wards (N)</t>
  </si>
  <si>
    <t>Uncontested Wards (N)</t>
  </si>
  <si>
    <t>Candidates - community board members 
(N)</t>
  </si>
  <si>
    <t>Candidates - Council sitting members 
(N)</t>
  </si>
  <si>
    <t>Community board members elected
(N)</t>
  </si>
  <si>
    <t>Electors - Residential 
(N)</t>
  </si>
  <si>
    <t>Electors - Ratepayer
(N)</t>
  </si>
  <si>
    <t>Electors - Total
(N)</t>
  </si>
  <si>
    <t>Local Board</t>
  </si>
  <si>
    <t>Contested Local Boards (N)</t>
  </si>
  <si>
    <t>Uncontested Local Boards (N)</t>
  </si>
  <si>
    <t>Candidates - LB sitting members 
(N)</t>
  </si>
  <si>
    <t>LB members re-elected (N)</t>
  </si>
  <si>
    <t>Constituency</t>
  </si>
  <si>
    <t>Auckland Council</t>
  </si>
  <si>
    <t>Central Hawke's Bay District Council</t>
  </si>
  <si>
    <t>Chatham Islands Council</t>
  </si>
  <si>
    <t>Matamata-Paiko District Council</t>
  </si>
  <si>
    <t>Ōpōtiki District Council</t>
  </si>
  <si>
    <t>Ōtorohanga District Council</t>
  </si>
  <si>
    <t>Palmerston North District Council</t>
  </si>
  <si>
    <t>Queenstown-Lakes District Council</t>
  </si>
  <si>
    <t>South Waiararapa District Council</t>
  </si>
  <si>
    <t>Tararua District Council</t>
  </si>
  <si>
    <t>Taupō District Council</t>
  </si>
  <si>
    <t>Tauranga District Council</t>
  </si>
  <si>
    <t>Thames-Coromandel District Council</t>
  </si>
  <si>
    <t>Westland District Council</t>
  </si>
  <si>
    <t>Eastern</t>
  </si>
  <si>
    <t>Western</t>
  </si>
  <si>
    <t>Albany</t>
  </si>
  <si>
    <t>Albert-Eden-Puketāpapa</t>
  </si>
  <si>
    <t>Howick</t>
  </si>
  <si>
    <t>Franklin</t>
  </si>
  <si>
    <t>Manukau</t>
  </si>
  <si>
    <t>Manurewa-Papakura</t>
  </si>
  <si>
    <t>Maungakiekie-Tāmaki</t>
  </si>
  <si>
    <t>North Shore</t>
  </si>
  <si>
    <t>Rodney</t>
  </si>
  <si>
    <t>Waitākere</t>
  </si>
  <si>
    <t>Whau</t>
  </si>
  <si>
    <t>Inangahua</t>
  </si>
  <si>
    <t>Seddon</t>
  </si>
  <si>
    <t>Westport</t>
  </si>
  <si>
    <t>At Large</t>
  </si>
  <si>
    <t>Ruataniwha</t>
  </si>
  <si>
    <t>Maniototo</t>
  </si>
  <si>
    <t>Cromwell</t>
  </si>
  <si>
    <t>Teviot Valley</t>
  </si>
  <si>
    <t>Banks Peninsula</t>
  </si>
  <si>
    <t>Burwood</t>
  </si>
  <si>
    <t>Cashmere</t>
  </si>
  <si>
    <t>Central</t>
  </si>
  <si>
    <t>Coastal</t>
  </si>
  <si>
    <t>Fendalton</t>
  </si>
  <si>
    <t>Halswell</t>
  </si>
  <si>
    <t>Harewood</t>
  </si>
  <si>
    <t>Heathcote</t>
  </si>
  <si>
    <t>Hornby</t>
  </si>
  <si>
    <t>Innes</t>
  </si>
  <si>
    <t>Ashburton</t>
  </si>
  <si>
    <t>Ōrākei</t>
  </si>
  <si>
    <t>Waitematā and Gulf</t>
  </si>
  <si>
    <t>Aramoana/Ruahine</t>
  </si>
  <si>
    <t>Vincent</t>
  </si>
  <si>
    <t>Linwood</t>
  </si>
  <si>
    <t>Papanui</t>
  </si>
  <si>
    <t>Riccarton</t>
  </si>
  <si>
    <t>Spreydon</t>
  </si>
  <si>
    <t>Albert-Eden</t>
  </si>
  <si>
    <t>Kaipātiki</t>
  </si>
  <si>
    <t>Maungawhau</t>
  </si>
  <si>
    <t>Owairaka</t>
  </si>
  <si>
    <t>Pukekohe</t>
  </si>
  <si>
    <t>Wairoa</t>
  </si>
  <si>
    <t>Waiuku</t>
  </si>
  <si>
    <t>East Coast Bays</t>
  </si>
  <si>
    <t>Hibiscus Coast</t>
  </si>
  <si>
    <t>Pakuranga</t>
  </si>
  <si>
    <t>Maungakiekie</t>
  </si>
  <si>
    <t>Tāmaki</t>
  </si>
  <si>
    <t>Ōtara</t>
  </si>
  <si>
    <t>Papatoetoe</t>
  </si>
  <si>
    <t>Dairy Flat</t>
  </si>
  <si>
    <t>Kumeū</t>
  </si>
  <si>
    <t>Warkworth</t>
  </si>
  <si>
    <t>Wellsford</t>
  </si>
  <si>
    <t>Aotea/Great Barrier Island</t>
  </si>
  <si>
    <t xml:space="preserve">Franklin  </t>
  </si>
  <si>
    <t>Henderson-Massey</t>
  </si>
  <si>
    <t xml:space="preserve">Hibiscus and Bays  </t>
  </si>
  <si>
    <t xml:space="preserve">Botany </t>
  </si>
  <si>
    <t>Balclutha</t>
  </si>
  <si>
    <t>Bruce</t>
  </si>
  <si>
    <t>Catlins</t>
  </si>
  <si>
    <t>Clinton</t>
  </si>
  <si>
    <t>Clutha Valley</t>
  </si>
  <si>
    <t>Kaitangata-Matau</t>
  </si>
  <si>
    <t>Lawrence-Tuapeka</t>
  </si>
  <si>
    <t>West Otago</t>
  </si>
  <si>
    <t>Gore</t>
  </si>
  <si>
    <t>Kaiwera-Waimumu</t>
  </si>
  <si>
    <t>Mataura</t>
  </si>
  <si>
    <t>Waikaka</t>
  </si>
  <si>
    <t>Northern</t>
  </si>
  <si>
    <t>Southern</t>
  </si>
  <si>
    <t>East</t>
  </si>
  <si>
    <t>West</t>
  </si>
  <si>
    <t>Paeroa</t>
  </si>
  <si>
    <t>Plains</t>
  </si>
  <si>
    <t>Waihi</t>
  </si>
  <si>
    <t>South</t>
  </si>
  <si>
    <t>Harbour</t>
  </si>
  <si>
    <t>Wainuiomata</t>
  </si>
  <si>
    <t>Paraparaumu</t>
  </si>
  <si>
    <t>Waikanae</t>
  </si>
  <si>
    <t>Opuha</t>
  </si>
  <si>
    <t>Pukaki</t>
  </si>
  <si>
    <t>Feilding</t>
  </si>
  <si>
    <t>Ahuriri</t>
  </si>
  <si>
    <t>Nelson Park</t>
  </si>
  <si>
    <t>Onekawa-Tamatea</t>
  </si>
  <si>
    <t>Taradale</t>
  </si>
  <si>
    <t>Coast</t>
  </si>
  <si>
    <t>Ōpōtiki</t>
  </si>
  <si>
    <t>Ellesmere</t>
  </si>
  <si>
    <t>Malvern</t>
  </si>
  <si>
    <t>Springs</t>
  </si>
  <si>
    <t>Tirau</t>
  </si>
  <si>
    <t>Tokoroa</t>
  </si>
  <si>
    <t>Featherston</t>
  </si>
  <si>
    <t>Greytown</t>
  </si>
  <si>
    <t>Martinborough</t>
  </si>
  <si>
    <t>Oreti</t>
  </si>
  <si>
    <t>Stewart Island/Rakiura</t>
  </si>
  <si>
    <t>Waiau Aparima</t>
  </si>
  <si>
    <t>Waihopai Toetoe</t>
  </si>
  <si>
    <t>Golden Bay</t>
  </si>
  <si>
    <t>Lakes-Murchison</t>
  </si>
  <si>
    <t>Motueka</t>
  </si>
  <si>
    <t>Moutere-Waimea</t>
  </si>
  <si>
    <t>Richmond</t>
  </si>
  <si>
    <t>Geraldine</t>
  </si>
  <si>
    <t>Pleasant Point-Temuka</t>
  </si>
  <si>
    <t>Timaru</t>
  </si>
  <si>
    <t>Māori</t>
  </si>
  <si>
    <t>Corriedale</t>
  </si>
  <si>
    <t>Oamaru</t>
  </si>
  <si>
    <t>Waihemo</t>
  </si>
  <si>
    <t>Waitomo Rural</t>
  </si>
  <si>
    <t>Western Bay Of Plenty District Council</t>
  </si>
  <si>
    <t>Kaimai</t>
  </si>
  <si>
    <t xml:space="preserve">Katikati-Waihi Beach </t>
  </si>
  <si>
    <t>Hokitika</t>
  </si>
  <si>
    <t>Whakatāne District Council</t>
  </si>
  <si>
    <t>Burwood Ward</t>
  </si>
  <si>
    <t>Coastal Ward</t>
  </si>
  <si>
    <t>Fendalton Ward</t>
  </si>
  <si>
    <t>Harewood Ward</t>
  </si>
  <si>
    <t>Waimairi Ward</t>
  </si>
  <si>
    <t>Halswell Ward</t>
  </si>
  <si>
    <t>Hornby Ward</t>
  </si>
  <si>
    <t>Riccarton Ward</t>
  </si>
  <si>
    <t>Central Ward</t>
  </si>
  <si>
    <t>Heathcote Ward</t>
  </si>
  <si>
    <t>Linwood Ward</t>
  </si>
  <si>
    <t>Innes Ward</t>
  </si>
  <si>
    <t>Papanui Ward</t>
  </si>
  <si>
    <t>Cashmere Ward</t>
  </si>
  <si>
    <t>Spreydon Ward</t>
  </si>
  <si>
    <t>Bay Of Plenty Regional Council</t>
  </si>
  <si>
    <t>Southland Regional Council</t>
  </si>
  <si>
    <t>West Coast Regional Council</t>
  </si>
  <si>
    <t>Canterbury Regional Council</t>
  </si>
  <si>
    <t>Otago Regional Council</t>
  </si>
  <si>
    <t>Manawatū-Whanganui Regional Council</t>
  </si>
  <si>
    <t>Wellington Regional Council</t>
  </si>
  <si>
    <t>Māngaere-Ōtahuhu</t>
  </si>
  <si>
    <t>Manurewa</t>
  </si>
  <si>
    <t>Orākei</t>
  </si>
  <si>
    <t>Ōtara-Papatoetoe</t>
  </si>
  <si>
    <t>Papakura</t>
  </si>
  <si>
    <t>Puketāpapa</t>
  </si>
  <si>
    <t>Upper Harbour</t>
  </si>
  <si>
    <t>Waiheke</t>
  </si>
  <si>
    <t>Waitākere Ranges</t>
  </si>
  <si>
    <t>Waitematā</t>
  </si>
  <si>
    <t>Kāpiti Coast District Council</t>
  </si>
  <si>
    <t>Ōtaki</t>
  </si>
  <si>
    <t>Paekākāriki-Raumati</t>
  </si>
  <si>
    <t>Kaikōura District Council</t>
  </si>
  <si>
    <t>Rangitīkei District Council</t>
  </si>
  <si>
    <t>Waipā District Council</t>
  </si>
  <si>
    <t>Community Board</t>
  </si>
  <si>
    <t>Putāruru</t>
  </si>
  <si>
    <t>Contested Subdivisions (N)</t>
  </si>
  <si>
    <t>Uncontested Subdivisions (N)</t>
  </si>
  <si>
    <t>Electors
(N)</t>
  </si>
  <si>
    <t>Number of Contested Constituencies</t>
  </si>
  <si>
    <t>Number of Uncontested Constituencies</t>
  </si>
  <si>
    <t>TOTAL</t>
  </si>
  <si>
    <t>Total</t>
  </si>
  <si>
    <t>Bay Of Islands-Whangaroa General</t>
  </si>
  <si>
    <t>Kaikohe-Hokianga General</t>
  </si>
  <si>
    <t>Te Hiku General</t>
  </si>
  <si>
    <t>Ngā Tai o Tokerau Māori</t>
  </si>
  <si>
    <t>Tairāwhiti General</t>
  </si>
  <si>
    <t>Tairāwhiti Māori</t>
  </si>
  <si>
    <t>Flaxmere General</t>
  </si>
  <si>
    <t>Hastings-Havelock North General</t>
  </si>
  <si>
    <t>Heretaunga General</t>
  </si>
  <si>
    <t>Kahurānaki General</t>
  </si>
  <si>
    <t>Takitimu Māori</t>
  </si>
  <si>
    <t>Mohaka General</t>
  </si>
  <si>
    <t>Kere Kere General</t>
  </si>
  <si>
    <t>Miranui General</t>
  </si>
  <si>
    <t>Levin General</t>
  </si>
  <si>
    <t>Waiopehu General</t>
  </si>
  <si>
    <t>Horowhenua Māori</t>
  </si>
  <si>
    <t>Wairoa General</t>
  </si>
  <si>
    <t>Otamatea General</t>
  </si>
  <si>
    <t>Kaiwaka-Mangawhai General</t>
  </si>
  <si>
    <t>Te Moananui o Kaipara Māori</t>
  </si>
  <si>
    <t xml:space="preserve">Tekapo </t>
  </si>
  <si>
    <t>Manawatū Rural General</t>
  </si>
  <si>
    <t>Ngā Tapuae o Matanagi Māori</t>
  </si>
  <si>
    <t>Marlborough Sounds General</t>
  </si>
  <si>
    <t>Wairau-Awatere General</t>
  </si>
  <si>
    <t>Blenheim General</t>
  </si>
  <si>
    <t>Masterton/Whakaoriori General</t>
  </si>
  <si>
    <t>Marlborough Māori</t>
  </si>
  <si>
    <t>Masterton/Whakaoriori Māori</t>
  </si>
  <si>
    <t>Morrinsville General</t>
  </si>
  <si>
    <t>Te Aroha General</t>
  </si>
  <si>
    <t>Te Toa Horopū ā Matamata-Piako Māori</t>
  </si>
  <si>
    <t>Matamata General</t>
  </si>
  <si>
    <t>Central General</t>
  </si>
  <si>
    <t>Stoke-Tāhunanui General</t>
  </si>
  <si>
    <t>Whakatū Māori</t>
  </si>
  <si>
    <t>Kaitake-Ngāmotu General</t>
  </si>
  <si>
    <t>At large</t>
  </si>
  <si>
    <t>North General</t>
  </si>
  <si>
    <t>Kōhanga Moa General</t>
  </si>
  <si>
    <t>Te Purutanga Mauri Pūmanawa Māori</t>
  </si>
  <si>
    <t>Waioeka-Waiōtahe-Otara</t>
  </si>
  <si>
    <t>Wharepuhunga General</t>
  </si>
  <si>
    <t>Kāwhia-Tihiroa General</t>
  </si>
  <si>
    <t>Kio Kio-Korakonui General</t>
  </si>
  <si>
    <t>Waipā General</t>
  </si>
  <si>
    <t>Ōtorohanga General</t>
  </si>
  <si>
    <t>Rangiātea Māori</t>
  </si>
  <si>
    <t>Te Hirawanui General</t>
  </si>
  <si>
    <t>Te Pūao Māori</t>
  </si>
  <si>
    <t>Pāuatahanui General</t>
  </si>
  <si>
    <t>Onepoto General</t>
  </si>
  <si>
    <t>Queenstown-Whakatipu</t>
  </si>
  <si>
    <t>Arrowtown-Kawarau</t>
  </si>
  <si>
    <t>Wānaka-Upper Clutha</t>
  </si>
  <si>
    <t>Northern General</t>
  </si>
  <si>
    <t>Southern General</t>
  </si>
  <si>
    <t>Tiikeitia ki Uta (Inland) Māori</t>
  </si>
  <si>
    <t>Tiikeitia ki Tai (Coastal) Māori</t>
  </si>
  <si>
    <t>Te Ipu Wai Taketake Māori</t>
  </si>
  <si>
    <t>Te Ipu Wai Auraki General</t>
  </si>
  <si>
    <t>Rotorua Rural General</t>
  </si>
  <si>
    <t>Ruapehu General Ward</t>
  </si>
  <si>
    <t>Ruapehu Māori Ward</t>
  </si>
  <si>
    <t>Rolleston</t>
  </si>
  <si>
    <t>Taranaki Coastal General</t>
  </si>
  <si>
    <t>Te Hāwera General</t>
  </si>
  <si>
    <t>Eltham-Kaponga General</t>
  </si>
  <si>
    <t>Te Tai Tonga Māori</t>
  </si>
  <si>
    <t>Te Kūrae Māori</t>
  </si>
  <si>
    <t>Pātea General</t>
  </si>
  <si>
    <t>Maraora Waimea</t>
  </si>
  <si>
    <t>Stratford Rural General</t>
  </si>
  <si>
    <t>Stratford Urban General</t>
  </si>
  <si>
    <t>Stratford Māori</t>
  </si>
  <si>
    <t>Tamaki nui-a-Rua Māori</t>
  </si>
  <si>
    <t>North Tararua General</t>
  </si>
  <si>
    <t>South Tararua General</t>
  </si>
  <si>
    <t>Mangakino-Pouakani General Ward</t>
  </si>
  <si>
    <t>Taupō General Ward</t>
  </si>
  <si>
    <t>Turangi-Tongariro General Ward</t>
  </si>
  <si>
    <t>Taupō East Rural General Ward</t>
  </si>
  <si>
    <t>Te Papamārearea Māori Ward</t>
  </si>
  <si>
    <t>Taupo District Councils</t>
  </si>
  <si>
    <t>Coromandel-Colville Ward</t>
  </si>
  <si>
    <t>Mercury Bay Ward</t>
  </si>
  <si>
    <t>Thames Ward</t>
  </si>
  <si>
    <t>South Eastern Ward</t>
  </si>
  <si>
    <t>Awaroa-Maramarua General Ward</t>
  </si>
  <si>
    <t>Huntly General Ward</t>
  </si>
  <si>
    <t>Newcastle-Ngaruawahia General Ward</t>
  </si>
  <si>
    <t>Tamahere-Woodlands General Ward</t>
  </si>
  <si>
    <t>Tuakau-Pōkeno General Ward</t>
  </si>
  <si>
    <t>Warerenga-Whitikahu General Ward</t>
  </si>
  <si>
    <t>Western Districts General Ward</t>
  </si>
  <si>
    <t>Whāingaroa General Ward</t>
  </si>
  <si>
    <t>Tai Raro Takiwaa Maaori Ward</t>
  </si>
  <si>
    <t>Tai Runga Takiwaa Maaori Ward</t>
  </si>
  <si>
    <t>Oxford-Ohoka Ward</t>
  </si>
  <si>
    <t>Rangiora-Ashley Ward</t>
  </si>
  <si>
    <t>Kaiapoi-Woodend Ward</t>
  </si>
  <si>
    <t>Hakataramea-Waihaorunga Ward</t>
  </si>
  <si>
    <t>Pareora-Otaio-Makikihi Ward</t>
  </si>
  <si>
    <t>Lower Waihao Ward</t>
  </si>
  <si>
    <t>Waimate Ward</t>
  </si>
  <si>
    <t>Cambridge General Ward</t>
  </si>
  <si>
    <t>Maungatautari General Ward</t>
  </si>
  <si>
    <t>Te Awamutu-Kihikihi General Ward</t>
  </si>
  <si>
    <t>Pirongia-Kakepuku General Ward</t>
  </si>
  <si>
    <t>Waipā Māori Ward</t>
  </si>
  <si>
    <t>Te Kuiti</t>
  </si>
  <si>
    <t>Takapū/Northern General</t>
  </si>
  <si>
    <t>Pukehīnau/Lambton General</t>
  </si>
  <si>
    <t>Wharangi/Onslow-Western General</t>
  </si>
  <si>
    <t>Paekawakawa/Southern General</t>
  </si>
  <si>
    <t>Motukairangi/Eastern General</t>
  </si>
  <si>
    <t>Te Whanagnui-a-Tara Māori</t>
  </si>
  <si>
    <t xml:space="preserve">Maketu-Te Puke </t>
  </si>
  <si>
    <t>Rangitāiki General</t>
  </si>
  <si>
    <t>Whakatāne-Ōhope General</t>
  </si>
  <si>
    <t>Te Urewera General</t>
  </si>
  <si>
    <t>Rangitāiki Māori</t>
  </si>
  <si>
    <t>Kapu te rangi Māori</t>
  </si>
  <si>
    <t>Toi ki Uta Māori</t>
  </si>
  <si>
    <t>Mangakahia-Maungatapere General</t>
  </si>
  <si>
    <t>Hikurangi-Coastal General</t>
  </si>
  <si>
    <t>Whangārei Heads General</t>
  </si>
  <si>
    <t>Bream Bay General</t>
  </si>
  <si>
    <t>Whangārei Urban General</t>
  </si>
  <si>
    <t>Whāngarei District Māori</t>
  </si>
  <si>
    <t>Kirikiriroa Maaori Ward</t>
  </si>
  <si>
    <t>Malvern Area Community</t>
  </si>
  <si>
    <t>Inangahua Community</t>
  </si>
  <si>
    <t>Cromwell Community</t>
  </si>
  <si>
    <t>Maniototo Community</t>
  </si>
  <si>
    <t>Teviot Valley Community</t>
  </si>
  <si>
    <t>Vincent Community</t>
  </si>
  <si>
    <t>Waipapa Papanui-Innes-Central Community</t>
  </si>
  <si>
    <t>Waimāero Fendalton-Waimairi-Harewood Community</t>
  </si>
  <si>
    <t>Waipuna Hornby-Halswell-Riccarton Community</t>
  </si>
  <si>
    <t>Waitai Coastal-Burwood-Linwood Community</t>
  </si>
  <si>
    <t>Waihoro Spreydon-Cashmere-Heathcote Community</t>
  </si>
  <si>
    <t>Te Pātaka o Rākaihautū Banks Peninsula Community</t>
  </si>
  <si>
    <t>Lyttelton Subdivision</t>
  </si>
  <si>
    <t>Mount Herbert Subdivision</t>
  </si>
  <si>
    <t>Wairewa Subdivision</t>
  </si>
  <si>
    <t>Akaroa Subdivision</t>
  </si>
  <si>
    <t>Te Hiku Community</t>
  </si>
  <si>
    <t>North Cape Subdivision</t>
  </si>
  <si>
    <t>Whatuwhiwhi Subdivision</t>
  </si>
  <si>
    <t>Doubtless Bay Subdivision</t>
  </si>
  <si>
    <t>Kaitāia Subdivision</t>
  </si>
  <si>
    <t>Lawrence-Tuapeka Community</t>
  </si>
  <si>
    <t>West Harbour Community</t>
  </si>
  <si>
    <t>West Otago Community</t>
  </si>
  <si>
    <t>Waikouaiti Coast Community</t>
  </si>
  <si>
    <t>Strath Taieri Community</t>
  </si>
  <si>
    <t>Otago Peninsula Community</t>
  </si>
  <si>
    <t>Mosgiel-Taieri Community</t>
  </si>
  <si>
    <t>Saddle Hill Community</t>
  </si>
  <si>
    <t>Bay of Islands-Whangaroa Community</t>
  </si>
  <si>
    <t>Whangaroa Subdivision</t>
  </si>
  <si>
    <t>Waipapa Subdivision</t>
  </si>
  <si>
    <t>Kerikeri Subdivision</t>
  </si>
  <si>
    <t>Paihia Subdivision</t>
  </si>
  <si>
    <t>Russell-Ōpua Subdivision</t>
  </si>
  <si>
    <t>Kawakawa-Moerewa Subdivision</t>
  </si>
  <si>
    <t>Kaikohe-Hokianga Community</t>
  </si>
  <si>
    <t>North Hokianga Subdivision</t>
  </si>
  <si>
    <t>South Hokianga Subdivision</t>
  </si>
  <si>
    <t>Kaikohe Subdivision</t>
  </si>
  <si>
    <t>Mataura Community</t>
  </si>
  <si>
    <t>Hastings District Rural Community</t>
  </si>
  <si>
    <t>Tūtira Subdivision</t>
  </si>
  <si>
    <t>Kaweka Subdivision</t>
  </si>
  <si>
    <t>Maraekākaho Subdivision</t>
  </si>
  <si>
    <t>Poukawa Subdivision</t>
  </si>
  <si>
    <t>Te Awahou Foxton Community</t>
  </si>
  <si>
    <t>Hanmer Springs Community</t>
  </si>
  <si>
    <t>Ōtaki Community</t>
  </si>
  <si>
    <t>Waikanae Community</t>
  </si>
  <si>
    <t>Paraparaumu Community</t>
  </si>
  <si>
    <t>Raumati Community</t>
  </si>
  <si>
    <t>Paekākāriki Community</t>
  </si>
  <si>
    <t>Kaitake Community</t>
  </si>
  <si>
    <t>Waitara Community</t>
  </si>
  <si>
    <t>Puketapu-Bell Block Community</t>
  </si>
  <si>
    <t>Clifton Community</t>
  </si>
  <si>
    <t>Inglewood Community</t>
  </si>
  <si>
    <t>Coast Community</t>
  </si>
  <si>
    <t>Bluff Community</t>
  </si>
  <si>
    <t>Wainuiomata Community</t>
  </si>
  <si>
    <t>Eastbourne Community</t>
  </si>
  <si>
    <t>Petone Community</t>
  </si>
  <si>
    <t>Fairlie Community</t>
  </si>
  <si>
    <t>Tekapo Community</t>
  </si>
  <si>
    <t>Twizel Community</t>
  </si>
  <si>
    <t>Kāwhia Community</t>
  </si>
  <si>
    <t>Ōtorohanga Community</t>
  </si>
  <si>
    <t>Aotea Subdivision</t>
  </si>
  <si>
    <t>Kāwhia Subdivision</t>
  </si>
  <si>
    <t>Wāānaka-Upper Clutha Community</t>
  </si>
  <si>
    <t>Rātana Community</t>
  </si>
  <si>
    <t>Taihape Community</t>
  </si>
  <si>
    <t>Rotorua Lakes Community</t>
  </si>
  <si>
    <t>Rotorua Rural Community</t>
  </si>
  <si>
    <t>Taumaruniui-Ōhura Community</t>
  </si>
  <si>
    <t>Ōwhango-National Park Community</t>
  </si>
  <si>
    <t>Waimarino-Waiouru Community</t>
  </si>
  <si>
    <t>Tawera Subdivision</t>
  </si>
  <si>
    <t>Hawkins Subdivision</t>
  </si>
  <si>
    <t>West Melton Subdivision</t>
  </si>
  <si>
    <t>Taranaki Coastal Community</t>
  </si>
  <si>
    <t>Eltham-Kaponga Community</t>
  </si>
  <si>
    <t>Te Hāwera Community</t>
  </si>
  <si>
    <t>Pātea Community</t>
  </si>
  <si>
    <t>Tirau Community</t>
  </si>
  <si>
    <t>Greytown Community</t>
  </si>
  <si>
    <t>Featherston Community</t>
  </si>
  <si>
    <t>Martinborough Community</t>
  </si>
  <si>
    <t>Wallace Takitimu Community</t>
  </si>
  <si>
    <t>Oreti Community</t>
  </si>
  <si>
    <t>Oraka Aparima Community</t>
  </si>
  <si>
    <t>Northern Community</t>
  </si>
  <si>
    <t>Waihopai Toetoe Community</t>
  </si>
  <si>
    <t>Stewart Island/Rakiura Community</t>
  </si>
  <si>
    <t>Fiordland Community</t>
  </si>
  <si>
    <t>Tuatapere Te Waewae Community</t>
  </si>
  <si>
    <t>Ardlussa Community</t>
  </si>
  <si>
    <t>Hokonui Subdivision</t>
  </si>
  <si>
    <t>Midlands Subdivision</t>
  </si>
  <si>
    <t>Makarewa Subdivision</t>
  </si>
  <si>
    <t>Parawa-Fairlight Subdivision</t>
  </si>
  <si>
    <t>West Dome Subdivision</t>
  </si>
  <si>
    <t>Mid Dome Subdivision</t>
  </si>
  <si>
    <t>Dannevirke Community</t>
  </si>
  <si>
    <t>Eketahuna Community</t>
  </si>
  <si>
    <t>Golden Bay Community</t>
  </si>
  <si>
    <t>Motueka Community</t>
  </si>
  <si>
    <t>Coromandel-Colville Community</t>
  </si>
  <si>
    <t>Mercury Bay Community</t>
  </si>
  <si>
    <t>Thames Community</t>
  </si>
  <si>
    <t>Tairua-Pauanui Community</t>
  </si>
  <si>
    <t>Whangamata Community</t>
  </si>
  <si>
    <t>Geraldine Community</t>
  </si>
  <si>
    <t>Pleasant Point Community</t>
  </si>
  <si>
    <t>Temuka Community</t>
  </si>
  <si>
    <t>Tuakau Community</t>
  </si>
  <si>
    <t>Rural-Port Waikato Community</t>
  </si>
  <si>
    <t>Taupiri Community</t>
  </si>
  <si>
    <t>Huntly Community</t>
  </si>
  <si>
    <t>Ngāruawahia Community</t>
  </si>
  <si>
    <t>Raglan Community</t>
  </si>
  <si>
    <t>North Subdivision</t>
  </si>
  <si>
    <t>South Subdivision</t>
  </si>
  <si>
    <t>Oxford-Ohoka Community</t>
  </si>
  <si>
    <t>Rangiora-Ashley Community</t>
  </si>
  <si>
    <t>Woodend-Sefton Community</t>
  </si>
  <si>
    <t>Kaiapoi-Tuahiwi Community</t>
  </si>
  <si>
    <t>Oxford Subdivision</t>
  </si>
  <si>
    <t>Ohoka-Swannanoa Subdivision</t>
  </si>
  <si>
    <t>Rangiora Subdivision</t>
  </si>
  <si>
    <t>Ashley Subdivision</t>
  </si>
  <si>
    <t>Cambridge Community</t>
  </si>
  <si>
    <t>Cambridge Subdivision</t>
  </si>
  <si>
    <t>Maungatauturi Subdivision</t>
  </si>
  <si>
    <t>Te Awamutu-Kihikihi Community</t>
  </si>
  <si>
    <t>Te Awamutu-Kihikihi Subdivision</t>
  </si>
  <si>
    <t>Kakepuku Subdivision</t>
  </si>
  <si>
    <t>Ahuriri Community</t>
  </si>
  <si>
    <t>Waihemo Community</t>
  </si>
  <si>
    <t>Mākara-Ōhariu Community</t>
  </si>
  <si>
    <t>Tawa Community</t>
  </si>
  <si>
    <t>Waihi Beach Community</t>
  </si>
  <si>
    <t>Katikati Community</t>
  </si>
  <si>
    <t>Omokoroa Community</t>
  </si>
  <si>
    <t>Te Puke Community</t>
  </si>
  <si>
    <t>Maketu Community</t>
  </si>
  <si>
    <t>Rangitāiki Community</t>
  </si>
  <si>
    <t>Tāneatua Community</t>
  </si>
  <si>
    <t>Murupara Community</t>
  </si>
  <si>
    <t>Whakatāne-Ōhope Community</t>
  </si>
  <si>
    <t>Galatea-Waiōhua Subdivision</t>
  </si>
  <si>
    <t>Murupara Subdivision</t>
  </si>
  <si>
    <t>Te Urewera Subdivision</t>
  </si>
  <si>
    <t>Whanganui Subdivision</t>
  </si>
  <si>
    <t>Kai Iwi Subdivision</t>
  </si>
  <si>
    <t>Kaitoke Subdivision</t>
  </si>
  <si>
    <t>Wanganui Rural Community</t>
  </si>
  <si>
    <t>Devonport-Takapuna</t>
  </si>
  <si>
    <t>North Canterbury/Ōpukepuke Constituency</t>
  </si>
  <si>
    <t>Christchurch West/Ōpuna Constituency</t>
  </si>
  <si>
    <t>Mid-Canterbury/Ōpakihi Constituency</t>
  </si>
  <si>
    <t>South Canterbury/Ōtuhituhi Constituency</t>
  </si>
  <si>
    <t>Christchurch North East/Ōrei Constituency</t>
  </si>
  <si>
    <t>Christchurch Central/Ōhoko Consituency</t>
  </si>
  <si>
    <t>Christchurch South/Ōwhangai Constituency</t>
  </si>
  <si>
    <t>Wairoa General Constituency</t>
  </si>
  <si>
    <t>Ahuriri/Napier General Constituency</t>
  </si>
  <si>
    <t>Ngaruroro General Constituency</t>
  </si>
  <si>
    <t>Tamatea/Central Hawke's Bay General Constituency</t>
  </si>
  <si>
    <t>Heretaunga/Hastings General Constituency</t>
  </si>
  <si>
    <t>Eastern Bay Of Plenty General Constituency</t>
  </si>
  <si>
    <t>Rotorua General Constituency</t>
  </si>
  <si>
    <t>Tauranga General Constituency</t>
  </si>
  <si>
    <t>Western Bay Of Plenty General Constituency</t>
  </si>
  <si>
    <t>Mauao Māori Constituency</t>
  </si>
  <si>
    <t>Kōhi Māori Constituency</t>
  </si>
  <si>
    <t>Okurei Māori Constituency</t>
  </si>
  <si>
    <t>Ruapehu General Constituency</t>
  </si>
  <si>
    <t>Whanganui General Constituency</t>
  </si>
  <si>
    <t>Manawatū-Rangitikei General Constituency</t>
  </si>
  <si>
    <t>Palmerston North General Constituency</t>
  </si>
  <si>
    <t>Horowhenua General Constituency</t>
  </si>
  <si>
    <t>Tararua General Constituency</t>
  </si>
  <si>
    <t>Raki Māori Constituency</t>
  </si>
  <si>
    <t>Tonga Māori Constituency</t>
  </si>
  <si>
    <t>Far North General Constituency</t>
  </si>
  <si>
    <t>Bay of Islands-Whangaroa General Constituency</t>
  </si>
  <si>
    <t>Kaipara General Constituency</t>
  </si>
  <si>
    <t>Mid North General Constituency</t>
  </si>
  <si>
    <t>Coastal Central General</t>
  </si>
  <si>
    <t>Whangārei Central General Constituency</t>
  </si>
  <si>
    <t>Coastal South General Constituency</t>
  </si>
  <si>
    <t>Te Raki Māori Constituency</t>
  </si>
  <si>
    <t>Fiordland Constituency</t>
  </si>
  <si>
    <t>Eastern-Dome Constituency</t>
  </si>
  <si>
    <t>Western Constituency</t>
  </si>
  <si>
    <t>Hokonui Constituency</t>
  </si>
  <si>
    <t>Southern Constituency</t>
  </si>
  <si>
    <t>Invercargill-Rakiura Constituency</t>
  </si>
  <si>
    <t>North Taranaki General Constituency</t>
  </si>
  <si>
    <t>New Plymouth General Constituency</t>
  </si>
  <si>
    <t>Stratford General  Constituency</t>
  </si>
  <si>
    <t>South Taranaki General Constituency</t>
  </si>
  <si>
    <t>Taranaki Māori Constituency</t>
  </si>
  <si>
    <t>Dunstan Constituency</t>
  </si>
  <si>
    <t>Moeraki Constituency</t>
  </si>
  <si>
    <t>Molyneux Constituency</t>
  </si>
  <si>
    <t>Dunedin Constituency</t>
  </si>
  <si>
    <t>Thames-Coromandel General Consituency</t>
  </si>
  <si>
    <t>Waikato General Constituency</t>
  </si>
  <si>
    <t>Waihou General Constituency</t>
  </si>
  <si>
    <t>Taupo-Rotorua General Constituency</t>
  </si>
  <si>
    <t>Hamilton General Constituency</t>
  </si>
  <si>
    <t>Waipa-King County General Constituency</t>
  </si>
  <si>
    <t>Nga Tai ki Uta Māori Constituency</t>
  </si>
  <si>
    <t>Nga Hau e Wha Māori Constituency</t>
  </si>
  <si>
    <t>Buller Constituecy</t>
  </si>
  <si>
    <t>Grey Constituency</t>
  </si>
  <si>
    <t>Westland Constituency</t>
  </si>
  <si>
    <t>Kāpiti Coast Constituency</t>
  </si>
  <si>
    <t>Porirua-Tawa Constituency</t>
  </si>
  <si>
    <t>Te Awa Kairangi ki Uta/Upper Hutt Constituency</t>
  </si>
  <si>
    <t>Te Awa Kairangi ki Tai/Lower Hutt Constituency</t>
  </si>
  <si>
    <t>Pōneke/Wellington Constituency</t>
  </si>
  <si>
    <t>Wairarapa Constituency</t>
  </si>
  <si>
    <t>Methven Community</t>
  </si>
  <si>
    <t>Māui ki te Raki Māori Constituency</t>
  </si>
  <si>
    <t>Māui ki te Tonga Māori Constituency</t>
  </si>
  <si>
    <t>Waimairi</t>
  </si>
  <si>
    <t>Parirua Māori</t>
  </si>
  <si>
    <t xml:space="preserve"> </t>
  </si>
  <si>
    <t>Regional Councils</t>
  </si>
  <si>
    <t>District Councils</t>
  </si>
  <si>
    <t>City Councils</t>
  </si>
  <si>
    <t>Voter Turnout by Council Type (Mayors &amp; Councillors)</t>
  </si>
  <si>
    <t>Voter Turnout - all councils</t>
  </si>
  <si>
    <t xml:space="preserve">Mayoral turnout </t>
  </si>
  <si>
    <t>Council turnout</t>
  </si>
  <si>
    <t>Candidates</t>
  </si>
  <si>
    <t>Elected</t>
  </si>
  <si>
    <t>Mayors</t>
  </si>
  <si>
    <t>Local Boards</t>
  </si>
  <si>
    <t>Community boards</t>
  </si>
  <si>
    <t>Female candidates
(N)</t>
  </si>
  <si>
    <t>Female mayors
(N)</t>
  </si>
  <si>
    <t>Female councillors
(N)</t>
  </si>
  <si>
    <t>Female CB members
(N)</t>
  </si>
  <si>
    <t>Female members
(N)</t>
  </si>
  <si>
    <r>
      <rPr>
        <b/>
        <sz val="12"/>
        <rFont val="Calibri"/>
        <family val="2"/>
        <scheme val="minor"/>
      </rPr>
      <t>Female candidates (%)</t>
    </r>
    <r>
      <rPr>
        <sz val="12"/>
        <rFont val="Calibri"/>
        <family val="2"/>
        <scheme val="minor"/>
      </rPr>
      <t xml:space="preserve"> = the number of female candidates divided by the total number of candidates </t>
    </r>
  </si>
  <si>
    <t>Female Candidates</t>
  </si>
  <si>
    <t>Proportion of female elected members</t>
  </si>
  <si>
    <t>Proportion of women (2022)</t>
  </si>
  <si>
    <r>
      <rPr>
        <b/>
        <sz val="12"/>
        <rFont val="Calibri"/>
        <family val="2"/>
        <scheme val="minor"/>
      </rPr>
      <t>Female members/councillors (%)</t>
    </r>
    <r>
      <rPr>
        <sz val="12"/>
        <rFont val="Calibri"/>
        <family val="2"/>
        <scheme val="minor"/>
      </rPr>
      <t xml:space="preserve"> = the number of women elected divided by the number of positions</t>
    </r>
  </si>
  <si>
    <t>Women Elected</t>
  </si>
  <si>
    <t>Female candidates &amp; women elected (councils, mayors, local boards and community boards)</t>
  </si>
  <si>
    <t>Residential voters (N)</t>
  </si>
  <si>
    <t>Ratepayer voters (N)</t>
  </si>
  <si>
    <t>Total voters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</si>
</sst>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
    <numFmt numFmtId="166" formatCode="#0.00%"/>
    <numFmt numFmtId="167" formatCode="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name val="Arial"/>
      <family val="2"/>
    </font>
    <font>
      <sz val="10"/>
      <color indexed="8"/>
      <name val="Arial"/>
      <family val="2"/>
    </font>
    <font>
      <sz val="11"/>
      <color theme="1"/>
      <name val="Calibri"/>
      <family val="2"/>
      <scheme val="minor"/>
    </font>
    <font>
      <sz val="10"/>
      <color rgb="FF00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name val="Arial"/>
      <family val="2"/>
    </font>
    <font>
      <u/>
      <sz val="10"/>
      <color theme="10"/>
      <name val="Arial"/>
      <family val="2"/>
    </font>
    <font>
      <sz val="11"/>
      <name val="Calibri"/>
      <family val="2"/>
      <scheme val="minor"/>
    </font>
    <font>
      <sz val="12"/>
      <name val="Calibri"/>
      <family val="2"/>
      <scheme val="minor"/>
    </font>
    <font>
      <b/>
      <sz val="16"/>
      <name val="Calibri"/>
      <family val="2"/>
      <scheme val="minor"/>
    </font>
    <font>
      <u/>
      <sz val="10"/>
      <color theme="10"/>
      <name val="Arial"/>
      <family val="2"/>
    </font>
    <font>
      <b/>
      <sz val="11"/>
      <name val="Calibri"/>
      <family val="2"/>
      <scheme val="minor"/>
    </font>
    <font>
      <b/>
      <i/>
      <u/>
      <sz val="11"/>
      <name val="Calibri"/>
      <family val="2"/>
      <scheme val="minor"/>
    </font>
    <font>
      <b/>
      <i/>
      <sz val="11"/>
      <name val="Calibri"/>
      <family val="2"/>
      <scheme val="minor"/>
    </font>
    <font>
      <b/>
      <sz val="12"/>
      <name val="Calibri"/>
      <family val="2"/>
      <scheme val="minor"/>
    </font>
    <font>
      <u/>
      <sz val="11"/>
      <color theme="10"/>
      <name val="Calibri"/>
      <family val="2"/>
      <scheme val="minor"/>
    </font>
    <font>
      <sz val="10"/>
      <color theme="1"/>
      <name val="Arial"/>
      <family val="2"/>
    </font>
    <font>
      <b/>
      <sz val="10"/>
      <color theme="1"/>
      <name val="Arial"/>
      <family val="2"/>
    </font>
    <font>
      <sz val="10"/>
      <color rgb="FF0070C0"/>
      <name val="Arial"/>
      <family val="2"/>
    </font>
    <font>
      <sz val="10"/>
      <color rgb="FFFF0000"/>
      <name val="Arial"/>
      <family val="2"/>
    </font>
    <font>
      <sz val="10"/>
      <name val="Arial"/>
      <family val="2"/>
    </font>
    <font>
      <b/>
      <sz val="11"/>
      <name val="Arial"/>
      <family val="2"/>
    </font>
    <font>
      <sz val="10"/>
      <color rgb="FF00B050"/>
      <name val="Arial"/>
      <family val="2"/>
    </font>
  </fonts>
  <fills count="35">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bottom style="medium">
        <color auto="1"/>
      </bottom>
      <diagonal/>
    </border>
    <border>
      <left style="thin">
        <color indexed="64"/>
      </left>
      <right style="thin">
        <color indexed="64"/>
      </right>
      <top style="medium">
        <color indexed="64"/>
      </top>
      <bottom/>
      <diagonal/>
    </border>
  </borders>
  <cellStyleXfs count="110">
    <xf numFmtId="0" fontId="0" fillId="0" borderId="0"/>
    <xf numFmtId="43" fontId="6" fillId="0" borderId="0" applyFont="0" applyFill="0" applyBorder="0" applyAlignment="0" applyProtection="0"/>
    <xf numFmtId="43" fontId="8" fillId="0" borderId="0" applyFont="0" applyFill="0" applyBorder="0" applyAlignment="0" applyProtection="0"/>
    <xf numFmtId="0" fontId="11" fillId="0" borderId="0"/>
    <xf numFmtId="0" fontId="10" fillId="0" borderId="0"/>
    <xf numFmtId="0" fontId="8" fillId="0" borderId="0"/>
    <xf numFmtId="0" fontId="8" fillId="0" borderId="0"/>
    <xf numFmtId="0" fontId="10" fillId="0" borderId="0"/>
    <xf numFmtId="0" fontId="9" fillId="0" borderId="0"/>
    <xf numFmtId="9" fontId="6" fillId="0" borderId="0" applyFont="0" applyFill="0" applyBorder="0" applyAlignment="0" applyProtection="0"/>
    <xf numFmtId="43" fontId="5"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6" applyNumberFormat="0" applyAlignment="0" applyProtection="0"/>
    <xf numFmtId="0" fontId="20" fillId="7" borderId="7" applyNumberFormat="0" applyAlignment="0" applyProtection="0"/>
    <xf numFmtId="0" fontId="21" fillId="7" borderId="6" applyNumberFormat="0" applyAlignment="0" applyProtection="0"/>
    <xf numFmtId="0" fontId="22" fillId="0" borderId="8" applyNumberFormat="0" applyFill="0" applyAlignment="0" applyProtection="0"/>
    <xf numFmtId="0" fontId="23" fillId="8"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7" fillId="33" borderId="0" applyNumberFormat="0" applyBorder="0" applyAlignment="0" applyProtection="0"/>
    <xf numFmtId="0" fontId="8" fillId="0" borderId="0"/>
    <xf numFmtId="0" fontId="3" fillId="9" borderId="10" applyNumberFormat="0" applyFont="0" applyAlignment="0" applyProtection="0"/>
    <xf numFmtId="9" fontId="8" fillId="0" borderId="0" applyFont="0" applyFill="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3" fillId="9" borderId="10" applyNumberFormat="0" applyFont="0" applyAlignment="0" applyProtection="0"/>
    <xf numFmtId="9" fontId="8" fillId="0" borderId="0" applyFont="0" applyFill="0" applyBorder="0" applyAlignment="0" applyProtection="0"/>
    <xf numFmtId="0" fontId="3" fillId="0" borderId="0"/>
    <xf numFmtId="43" fontId="3" fillId="0" borderId="0" applyFont="0" applyFill="0" applyBorder="0" applyAlignment="0" applyProtection="0"/>
    <xf numFmtId="0" fontId="29" fillId="0" borderId="0" applyNumberForma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2" fillId="0" borderId="0"/>
    <xf numFmtId="43" fontId="2" fillId="0" borderId="0" applyFont="0" applyFill="0" applyBorder="0" applyAlignment="0" applyProtection="0"/>
    <xf numFmtId="0" fontId="33" fillId="0" borderId="0" applyNumberFormat="0" applyFill="0" applyBorder="0" applyAlignment="0" applyProtection="0"/>
    <xf numFmtId="0" fontId="1" fillId="0" borderId="0"/>
    <xf numFmtId="0" fontId="1" fillId="0" borderId="0"/>
    <xf numFmtId="9" fontId="43" fillId="0" borderId="0" applyFont="0" applyFill="0" applyBorder="0" applyAlignment="0" applyProtection="0"/>
    <xf numFmtId="9" fontId="5" fillId="0" borderId="0" applyFont="0" applyFill="0" applyBorder="0" applyAlignment="0" applyProtection="0"/>
  </cellStyleXfs>
  <cellXfs count="150">
    <xf numFmtId="0" fontId="0" fillId="0" borderId="0" xfId="0"/>
    <xf numFmtId="0" fontId="30" fillId="0" borderId="0" xfId="0" applyFont="1"/>
    <xf numFmtId="0" fontId="31" fillId="0" borderId="0" xfId="0" applyFont="1"/>
    <xf numFmtId="0" fontId="31" fillId="0" borderId="0" xfId="71" applyFont="1"/>
    <xf numFmtId="0" fontId="36" fillId="0" borderId="0" xfId="0" applyFont="1"/>
    <xf numFmtId="0" fontId="33" fillId="0" borderId="0" xfId="105"/>
    <xf numFmtId="0" fontId="38" fillId="0" borderId="0" xfId="76" applyFont="1"/>
    <xf numFmtId="0" fontId="38" fillId="0" borderId="0" xfId="105" applyFont="1"/>
    <xf numFmtId="0" fontId="35" fillId="0" borderId="0" xfId="0" applyFont="1" applyAlignment="1">
      <alignment horizontal="right"/>
    </xf>
    <xf numFmtId="0" fontId="36" fillId="0" borderId="0" xfId="0" applyFont="1" applyAlignment="1">
      <alignment horizontal="right"/>
    </xf>
    <xf numFmtId="0" fontId="28" fillId="0" borderId="0" xfId="0" applyFont="1" applyAlignment="1">
      <alignment horizontal="right"/>
    </xf>
    <xf numFmtId="0" fontId="34" fillId="0" borderId="0" xfId="0" applyFont="1"/>
    <xf numFmtId="0" fontId="34" fillId="0" borderId="0" xfId="0" applyFont="1" applyAlignment="1">
      <alignment horizontal="center"/>
    </xf>
    <xf numFmtId="0" fontId="30" fillId="0" borderId="0" xfId="0" applyFont="1" applyAlignment="1">
      <alignment horizontal="center"/>
    </xf>
    <xf numFmtId="0" fontId="32" fillId="0" borderId="0" xfId="0" applyFont="1"/>
    <xf numFmtId="0" fontId="39" fillId="0" borderId="0" xfId="0" applyFont="1" applyAlignment="1">
      <alignment horizontal="left" vertical="top"/>
    </xf>
    <xf numFmtId="165" fontId="39" fillId="0" borderId="0" xfId="0" applyNumberFormat="1" applyFont="1" applyAlignment="1">
      <alignment horizontal="left" vertical="top"/>
    </xf>
    <xf numFmtId="164" fontId="39" fillId="0" borderId="0" xfId="0" applyNumberFormat="1" applyFont="1" applyAlignment="1">
      <alignment horizontal="left" vertical="top"/>
    </xf>
    <xf numFmtId="0" fontId="9" fillId="0" borderId="0" xfId="8"/>
    <xf numFmtId="165" fontId="39" fillId="0" borderId="0" xfId="0" applyNumberFormat="1" applyFont="1" applyAlignment="1">
      <alignment horizontal="left"/>
    </xf>
    <xf numFmtId="165" fontId="0" fillId="0" borderId="0" xfId="0" applyNumberFormat="1"/>
    <xf numFmtId="0" fontId="40" fillId="0" borderId="0" xfId="0" applyFont="1" applyAlignment="1">
      <alignment vertical="top" wrapText="1"/>
    </xf>
    <xf numFmtId="165" fontId="40" fillId="0" borderId="0" xfId="0" applyNumberFormat="1" applyFont="1" applyAlignment="1">
      <alignment vertical="top" wrapText="1"/>
    </xf>
    <xf numFmtId="0" fontId="39" fillId="0" borderId="0" xfId="0" applyFont="1" applyAlignment="1">
      <alignment vertical="top"/>
    </xf>
    <xf numFmtId="0" fontId="40" fillId="0" borderId="0" xfId="0" applyFont="1" applyAlignment="1">
      <alignment horizontal="left" vertical="top" wrapText="1"/>
    </xf>
    <xf numFmtId="165" fontId="40" fillId="0" borderId="0" xfId="0" applyNumberFormat="1" applyFont="1" applyAlignment="1">
      <alignment horizontal="left" vertical="top" wrapText="1"/>
    </xf>
    <xf numFmtId="164" fontId="40" fillId="0" borderId="0" xfId="0" applyNumberFormat="1" applyFont="1" applyAlignment="1">
      <alignment horizontal="left" vertical="top" wrapText="1"/>
    </xf>
    <xf numFmtId="0" fontId="0" fillId="0" borderId="0" xfId="0" applyAlignment="1">
      <alignment horizontal="left"/>
    </xf>
    <xf numFmtId="165" fontId="0" fillId="0" borderId="0" xfId="0" applyNumberFormat="1" applyAlignment="1">
      <alignment horizontal="left"/>
    </xf>
    <xf numFmtId="164" fontId="0" fillId="0" borderId="0" xfId="0" applyNumberFormat="1" applyAlignment="1">
      <alignment horizontal="left"/>
    </xf>
    <xf numFmtId="165" fontId="5" fillId="0" borderId="0" xfId="0" applyNumberFormat="1" applyFont="1" applyAlignment="1">
      <alignment horizontal="left"/>
    </xf>
    <xf numFmtId="0" fontId="5" fillId="0" borderId="0" xfId="8" applyFont="1" applyAlignment="1">
      <alignment horizontal="left"/>
    </xf>
    <xf numFmtId="0" fontId="7" fillId="0" borderId="0" xfId="0" applyFont="1" applyAlignment="1">
      <alignment horizontal="left" wrapText="1"/>
    </xf>
    <xf numFmtId="165" fontId="7" fillId="0" borderId="0" xfId="0" applyNumberFormat="1" applyFont="1" applyAlignment="1">
      <alignment horizontal="left" wrapText="1"/>
    </xf>
    <xf numFmtId="165" fontId="7" fillId="0" borderId="0" xfId="10" applyNumberFormat="1" applyFont="1" applyFill="1" applyBorder="1" applyAlignment="1">
      <alignment horizontal="left" wrapText="1"/>
    </xf>
    <xf numFmtId="0" fontId="7" fillId="0" borderId="0" xfId="0" applyFont="1" applyAlignment="1">
      <alignment horizontal="left"/>
    </xf>
    <xf numFmtId="165" fontId="5" fillId="0" borderId="0" xfId="8" applyNumberFormat="1" applyFont="1" applyAlignment="1">
      <alignment horizontal="left"/>
    </xf>
    <xf numFmtId="0" fontId="39" fillId="0" borderId="0" xfId="0" applyFont="1" applyAlignment="1">
      <alignment horizontal="left"/>
    </xf>
    <xf numFmtId="0" fontId="39" fillId="0" borderId="0" xfId="8" applyFont="1" applyAlignment="1">
      <alignment horizontal="left"/>
    </xf>
    <xf numFmtId="165" fontId="39" fillId="0" borderId="0" xfId="8" applyNumberFormat="1" applyFont="1" applyAlignment="1">
      <alignment horizontal="left"/>
    </xf>
    <xf numFmtId="0" fontId="5" fillId="0" borderId="0" xfId="0" applyFont="1"/>
    <xf numFmtId="0" fontId="5" fillId="0" borderId="0" xfId="0" applyFont="1" applyAlignment="1">
      <alignment horizontal="left"/>
    </xf>
    <xf numFmtId="0" fontId="39" fillId="0" borderId="0" xfId="0" applyFont="1"/>
    <xf numFmtId="165" fontId="39" fillId="0" borderId="0" xfId="0" applyNumberFormat="1" applyFont="1"/>
    <xf numFmtId="165" fontId="5" fillId="0" borderId="0" xfId="0" applyNumberFormat="1" applyFont="1"/>
    <xf numFmtId="166" fontId="40" fillId="0" borderId="0" xfId="0" applyNumberFormat="1" applyFont="1" applyAlignment="1">
      <alignment horizontal="left" vertical="top" wrapText="1"/>
    </xf>
    <xf numFmtId="164" fontId="5" fillId="0" borderId="0" xfId="0" applyNumberFormat="1" applyFont="1" applyAlignment="1">
      <alignment horizontal="left"/>
    </xf>
    <xf numFmtId="164" fontId="40" fillId="0" borderId="0" xfId="0" applyNumberFormat="1" applyFont="1" applyAlignment="1">
      <alignment vertical="top" wrapText="1"/>
    </xf>
    <xf numFmtId="0" fontId="7" fillId="0" borderId="0" xfId="0" applyFont="1"/>
    <xf numFmtId="164" fontId="7" fillId="0" borderId="0" xfId="0" applyNumberFormat="1" applyFont="1" applyAlignment="1">
      <alignment horizontal="left" wrapText="1"/>
    </xf>
    <xf numFmtId="164" fontId="39" fillId="0" borderId="0" xfId="0" applyNumberFormat="1" applyFont="1" applyAlignment="1">
      <alignment horizontal="left"/>
    </xf>
    <xf numFmtId="165" fontId="39" fillId="0" borderId="0" xfId="9" applyNumberFormat="1" applyFont="1" applyFill="1" applyBorder="1" applyAlignment="1">
      <alignment horizontal="left"/>
    </xf>
    <xf numFmtId="166" fontId="39" fillId="0" borderId="0" xfId="0" applyNumberFormat="1" applyFont="1" applyAlignment="1">
      <alignment horizontal="left"/>
    </xf>
    <xf numFmtId="164" fontId="39" fillId="0" borderId="0" xfId="0" applyNumberFormat="1" applyFont="1"/>
    <xf numFmtId="0" fontId="40" fillId="0" borderId="0" xfId="8" applyFont="1" applyAlignment="1">
      <alignment horizontal="center" wrapText="1"/>
    </xf>
    <xf numFmtId="0" fontId="40" fillId="0" borderId="0" xfId="0" applyFont="1" applyAlignment="1">
      <alignment horizontal="center" wrapText="1"/>
    </xf>
    <xf numFmtId="165" fontId="40" fillId="0" borderId="0" xfId="0" applyNumberFormat="1" applyFont="1" applyAlignment="1">
      <alignment horizontal="center" wrapText="1"/>
    </xf>
    <xf numFmtId="165" fontId="40" fillId="0" borderId="0" xfId="10" applyNumberFormat="1" applyFont="1" applyFill="1" applyBorder="1" applyAlignment="1">
      <alignment horizontal="center" wrapText="1"/>
    </xf>
    <xf numFmtId="164" fontId="40" fillId="0" borderId="0" xfId="0" applyNumberFormat="1" applyFont="1" applyAlignment="1">
      <alignment horizontal="center" wrapText="1"/>
    </xf>
    <xf numFmtId="0" fontId="39" fillId="0" borderId="0" xfId="8" applyFont="1" applyAlignment="1">
      <alignment horizontal="left" wrapText="1"/>
    </xf>
    <xf numFmtId="0" fontId="39" fillId="0" borderId="0" xfId="8" applyFont="1"/>
    <xf numFmtId="165" fontId="39" fillId="0" borderId="0" xfId="1" applyNumberFormat="1" applyFont="1" applyFill="1" applyBorder="1" applyAlignment="1"/>
    <xf numFmtId="165" fontId="39" fillId="0" borderId="0" xfId="9" applyNumberFormat="1" applyFont="1" applyFill="1" applyBorder="1" applyAlignment="1"/>
    <xf numFmtId="167" fontId="5" fillId="0" borderId="0" xfId="9" applyNumberFormat="1" applyFont="1" applyFill="1" applyBorder="1" applyAlignment="1"/>
    <xf numFmtId="167" fontId="0" fillId="0" borderId="0" xfId="9" applyNumberFormat="1" applyFont="1" applyFill="1" applyBorder="1" applyAlignment="1"/>
    <xf numFmtId="0" fontId="39" fillId="34" borderId="0" xfId="0" applyFont="1" applyFill="1" applyAlignment="1">
      <alignment horizontal="left"/>
    </xf>
    <xf numFmtId="165" fontId="39" fillId="34" borderId="0" xfId="0" applyNumberFormat="1" applyFont="1" applyFill="1" applyAlignment="1">
      <alignment horizontal="left"/>
    </xf>
    <xf numFmtId="164" fontId="39" fillId="34" borderId="0" xfId="0" applyNumberFormat="1" applyFont="1" applyFill="1" applyAlignment="1">
      <alignment horizontal="left"/>
    </xf>
    <xf numFmtId="0" fontId="0" fillId="34" borderId="0" xfId="0" applyFill="1"/>
    <xf numFmtId="0" fontId="0" fillId="34" borderId="0" xfId="0" applyFill="1" applyAlignment="1">
      <alignment horizontal="left"/>
    </xf>
    <xf numFmtId="165" fontId="0" fillId="34" borderId="0" xfId="0" applyNumberFormat="1" applyFill="1" applyAlignment="1">
      <alignment horizontal="left"/>
    </xf>
    <xf numFmtId="164" fontId="5" fillId="34" borderId="0" xfId="0" applyNumberFormat="1" applyFont="1" applyFill="1" applyAlignment="1">
      <alignment horizontal="left"/>
    </xf>
    <xf numFmtId="0" fontId="39" fillId="34" borderId="0" xfId="0" applyFont="1" applyFill="1"/>
    <xf numFmtId="165" fontId="39" fillId="34" borderId="0" xfId="0" applyNumberFormat="1" applyFont="1" applyFill="1"/>
    <xf numFmtId="0" fontId="41" fillId="0" borderId="0" xfId="0" applyFont="1"/>
    <xf numFmtId="165" fontId="42" fillId="0" borderId="0" xfId="0" applyNumberFormat="1" applyFont="1"/>
    <xf numFmtId="1" fontId="0" fillId="0" borderId="0" xfId="9" applyNumberFormat="1" applyFont="1" applyFill="1" applyBorder="1" applyAlignment="1"/>
    <xf numFmtId="0" fontId="7" fillId="0" borderId="0" xfId="0" applyFont="1" applyAlignment="1">
      <alignment horizontal="left" vertical="top" wrapText="1"/>
    </xf>
    <xf numFmtId="165" fontId="7" fillId="0" borderId="0" xfId="0" applyNumberFormat="1" applyFont="1" applyAlignment="1">
      <alignment horizontal="left" vertical="top" wrapText="1"/>
    </xf>
    <xf numFmtId="164" fontId="7" fillId="0" borderId="0" xfId="0" applyNumberFormat="1" applyFont="1" applyAlignment="1">
      <alignment horizontal="left" vertical="top" wrapText="1"/>
    </xf>
    <xf numFmtId="0" fontId="5" fillId="0" borderId="0" xfId="0" applyFont="1" applyAlignment="1">
      <alignment horizontal="left" vertical="top"/>
    </xf>
    <xf numFmtId="165" fontId="5" fillId="0" borderId="0" xfId="0" applyNumberFormat="1" applyFont="1" applyAlignment="1">
      <alignment horizontal="left" vertical="top"/>
    </xf>
    <xf numFmtId="164" fontId="5" fillId="0" borderId="0" xfId="0" applyNumberFormat="1" applyFont="1" applyAlignment="1">
      <alignment horizontal="left" vertical="top"/>
    </xf>
    <xf numFmtId="0" fontId="44" fillId="2" borderId="14" xfId="0" applyFont="1" applyFill="1" applyBorder="1"/>
    <xf numFmtId="9" fontId="0" fillId="0" borderId="16" xfId="0" applyNumberFormat="1" applyBorder="1"/>
    <xf numFmtId="9" fontId="0" fillId="0" borderId="0" xfId="0" applyNumberFormat="1"/>
    <xf numFmtId="9" fontId="0" fillId="0" borderId="1" xfId="0" applyNumberFormat="1" applyBorder="1"/>
    <xf numFmtId="9" fontId="0" fillId="0" borderId="19" xfId="0" applyNumberFormat="1" applyBorder="1"/>
    <xf numFmtId="9" fontId="0" fillId="0" borderId="21" xfId="0" applyNumberFormat="1" applyBorder="1"/>
    <xf numFmtId="0" fontId="44" fillId="2" borderId="14" xfId="0" applyFont="1" applyFill="1" applyBorder="1" applyAlignment="1">
      <alignment wrapText="1"/>
    </xf>
    <xf numFmtId="0" fontId="0" fillId="0" borderId="15" xfId="0" applyBorder="1"/>
    <xf numFmtId="0" fontId="0" fillId="0" borderId="18" xfId="0" applyBorder="1"/>
    <xf numFmtId="0" fontId="0" fillId="0" borderId="20" xfId="0" applyBorder="1"/>
    <xf numFmtId="0" fontId="45" fillId="0" borderId="0" xfId="0" applyFont="1"/>
    <xf numFmtId="0" fontId="0" fillId="0" borderId="23" xfId="0" applyBorder="1"/>
    <xf numFmtId="0" fontId="44" fillId="2" borderId="1" xfId="0" applyFont="1" applyFill="1" applyBorder="1" applyAlignment="1">
      <alignment horizontal="left"/>
    </xf>
    <xf numFmtId="0" fontId="7" fillId="0" borderId="24" xfId="0" applyFont="1" applyBorder="1"/>
    <xf numFmtId="0" fontId="7" fillId="2" borderId="23" xfId="0" applyFont="1" applyFill="1" applyBorder="1" applyAlignment="1">
      <alignment horizontal="left"/>
    </xf>
    <xf numFmtId="9" fontId="5" fillId="0" borderId="16" xfId="0" applyNumberFormat="1" applyFont="1" applyBorder="1"/>
    <xf numFmtId="0" fontId="7" fillId="0" borderId="26" xfId="0" applyFont="1" applyBorder="1"/>
    <xf numFmtId="9" fontId="5" fillId="0" borderId="17" xfId="0" applyNumberFormat="1" applyFont="1" applyBorder="1"/>
    <xf numFmtId="9" fontId="5" fillId="0" borderId="1" xfId="0" applyNumberFormat="1" applyFont="1" applyBorder="1"/>
    <xf numFmtId="0" fontId="7" fillId="0" borderId="27" xfId="0" applyFont="1" applyBorder="1"/>
    <xf numFmtId="1" fontId="5" fillId="0" borderId="0" xfId="0" applyNumberFormat="1" applyFont="1" applyAlignment="1">
      <alignment horizontal="left"/>
    </xf>
    <xf numFmtId="2" fontId="5" fillId="0" borderId="0" xfId="0" applyNumberFormat="1" applyFont="1" applyAlignment="1">
      <alignment horizontal="left"/>
    </xf>
    <xf numFmtId="166" fontId="5" fillId="0" borderId="0" xfId="0" applyNumberFormat="1" applyFont="1" applyAlignment="1">
      <alignment horizontal="left"/>
    </xf>
    <xf numFmtId="166" fontId="5" fillId="0" borderId="0" xfId="0" applyNumberFormat="1" applyFont="1" applyAlignment="1">
      <alignment horizontal="left" vertical="top"/>
    </xf>
    <xf numFmtId="167" fontId="39" fillId="34" borderId="0" xfId="0" applyNumberFormat="1" applyFont="1" applyFill="1" applyAlignment="1">
      <alignment horizontal="left"/>
    </xf>
    <xf numFmtId="167" fontId="0" fillId="0" borderId="0" xfId="0" applyNumberFormat="1"/>
    <xf numFmtId="167" fontId="39" fillId="34" borderId="0" xfId="0" applyNumberFormat="1" applyFont="1" applyFill="1"/>
    <xf numFmtId="0" fontId="5" fillId="0" borderId="0" xfId="9" applyNumberFormat="1" applyFont="1" applyFill="1" applyBorder="1" applyAlignment="1"/>
    <xf numFmtId="0" fontId="0" fillId="0" borderId="0" xfId="9" applyNumberFormat="1" applyFont="1" applyFill="1" applyBorder="1" applyAlignment="1"/>
    <xf numFmtId="0" fontId="5" fillId="0" borderId="0" xfId="0" applyFont="1" applyAlignment="1">
      <alignment horizontal="left" wrapText="1"/>
    </xf>
    <xf numFmtId="165" fontId="5" fillId="0" borderId="0" xfId="9" applyNumberFormat="1" applyFont="1" applyFill="1" applyBorder="1" applyAlignment="1">
      <alignment horizontal="left"/>
    </xf>
    <xf numFmtId="164" fontId="5" fillId="0" borderId="0" xfId="0" applyNumberFormat="1" applyFont="1"/>
    <xf numFmtId="164" fontId="39" fillId="34" borderId="0" xfId="0" applyNumberFormat="1" applyFont="1" applyFill="1"/>
    <xf numFmtId="0" fontId="5" fillId="0" borderId="0" xfId="8" applyFont="1"/>
    <xf numFmtId="165" fontId="5" fillId="0" borderId="0" xfId="1" applyNumberFormat="1" applyFont="1" applyFill="1" applyBorder="1" applyAlignment="1"/>
    <xf numFmtId="165" fontId="5" fillId="0" borderId="0" xfId="8" applyNumberFormat="1" applyFont="1"/>
    <xf numFmtId="0" fontId="5" fillId="34" borderId="0" xfId="0" applyFont="1" applyFill="1" applyAlignment="1">
      <alignment horizontal="left"/>
    </xf>
    <xf numFmtId="165" fontId="5" fillId="34" borderId="0" xfId="0" applyNumberFormat="1" applyFont="1" applyFill="1" applyAlignment="1">
      <alignment horizontal="left"/>
    </xf>
    <xf numFmtId="167" fontId="5" fillId="0" borderId="0" xfId="0" applyNumberFormat="1" applyFont="1" applyAlignment="1">
      <alignment horizontal="left"/>
    </xf>
    <xf numFmtId="167" fontId="5" fillId="0" borderId="0" xfId="0" applyNumberFormat="1" applyFont="1" applyAlignment="1">
      <alignment horizontal="left" vertical="top"/>
    </xf>
    <xf numFmtId="9" fontId="0" fillId="0" borderId="16" xfId="109" applyFont="1" applyFill="1" applyBorder="1"/>
    <xf numFmtId="9" fontId="0" fillId="0" borderId="1" xfId="109" applyFont="1" applyFill="1" applyBorder="1"/>
    <xf numFmtId="9" fontId="5" fillId="0" borderId="19" xfId="0" applyNumberFormat="1" applyFont="1" applyBorder="1"/>
    <xf numFmtId="9" fontId="0" fillId="0" borderId="21" xfId="109" applyFont="1" applyFill="1" applyBorder="1"/>
    <xf numFmtId="9" fontId="5" fillId="0" borderId="22" xfId="0" applyNumberFormat="1" applyFont="1" applyBorder="1"/>
    <xf numFmtId="9" fontId="0" fillId="0" borderId="17" xfId="109" applyFont="1" applyFill="1" applyBorder="1"/>
    <xf numFmtId="9" fontId="0" fillId="0" borderId="22" xfId="109" applyFont="1" applyFill="1" applyBorder="1"/>
    <xf numFmtId="9" fontId="0" fillId="0" borderId="28" xfId="0" applyNumberFormat="1" applyBorder="1"/>
    <xf numFmtId="9" fontId="0" fillId="0" borderId="25" xfId="0" applyNumberFormat="1" applyBorder="1"/>
    <xf numFmtId="9" fontId="0" fillId="0" borderId="22" xfId="0" applyNumberFormat="1" applyBorder="1"/>
    <xf numFmtId="167" fontId="45" fillId="0" borderId="0" xfId="109" applyNumberFormat="1" applyFont="1" applyFill="1"/>
    <xf numFmtId="9" fontId="0" fillId="0" borderId="17" xfId="0" applyNumberFormat="1" applyBorder="1"/>
    <xf numFmtId="167" fontId="0" fillId="0" borderId="0" xfId="109" applyNumberFormat="1" applyFont="1" applyFill="1"/>
    <xf numFmtId="1" fontId="45" fillId="0" borderId="0" xfId="109" applyNumberFormat="1" applyFont="1"/>
    <xf numFmtId="167" fontId="0" fillId="0" borderId="0" xfId="109" applyNumberFormat="1" applyFont="1"/>
    <xf numFmtId="9" fontId="0" fillId="0" borderId="1" xfId="109" applyFont="1" applyBorder="1"/>
    <xf numFmtId="9" fontId="0" fillId="0" borderId="19" xfId="109" applyFont="1" applyBorder="1"/>
    <xf numFmtId="167" fontId="45" fillId="0" borderId="0" xfId="109" applyNumberFormat="1" applyFont="1"/>
    <xf numFmtId="9" fontId="0" fillId="0" borderId="0" xfId="109" applyFont="1"/>
    <xf numFmtId="167" fontId="41" fillId="0" borderId="0" xfId="109" applyNumberFormat="1" applyFont="1"/>
    <xf numFmtId="167" fontId="5" fillId="0" borderId="0" xfId="109" applyNumberFormat="1" applyFont="1"/>
    <xf numFmtId="165" fontId="5" fillId="0" borderId="0" xfId="13" applyNumberFormat="1" applyFont="1" applyFill="1" applyBorder="1" applyAlignment="1">
      <alignment horizontal="left"/>
    </xf>
    <xf numFmtId="0" fontId="34" fillId="0" borderId="0" xfId="0" applyFont="1" applyAlignment="1">
      <alignment horizontal="left"/>
    </xf>
    <xf numFmtId="0" fontId="30" fillId="0" borderId="0" xfId="0" applyFont="1" applyAlignment="1">
      <alignment horizontal="center"/>
    </xf>
    <xf numFmtId="0" fontId="37" fillId="2" borderId="12" xfId="71" applyFont="1" applyFill="1" applyBorder="1" applyAlignment="1">
      <alignment horizontal="center"/>
    </xf>
    <xf numFmtId="0" fontId="37" fillId="2" borderId="2" xfId="71" applyFont="1" applyFill="1" applyBorder="1" applyAlignment="1">
      <alignment horizontal="center"/>
    </xf>
    <xf numFmtId="0" fontId="37" fillId="2" borderId="13" xfId="71" applyFont="1" applyFill="1" applyBorder="1" applyAlignment="1">
      <alignment horizontal="center"/>
    </xf>
  </cellXfs>
  <cellStyles count="110">
    <cellStyle name="20% - Accent1" xfId="31" builtinId="30" customBuiltin="1"/>
    <cellStyle name="20% - Accent1 2" xfId="57" xr:uid="{00000000-0005-0000-0000-000001000000}"/>
    <cellStyle name="20% - Accent1 2 2" xfId="90" xr:uid="{00000000-0005-0000-0000-000002000000}"/>
    <cellStyle name="20% - Accent1 3" xfId="77" xr:uid="{00000000-0005-0000-0000-000003000000}"/>
    <cellStyle name="20% - Accent2" xfId="35" builtinId="34" customBuiltin="1"/>
    <cellStyle name="20% - Accent2 2" xfId="58" xr:uid="{00000000-0005-0000-0000-000005000000}"/>
    <cellStyle name="20% - Accent2 2 2" xfId="91" xr:uid="{00000000-0005-0000-0000-000006000000}"/>
    <cellStyle name="20% - Accent2 3" xfId="78" xr:uid="{00000000-0005-0000-0000-000007000000}"/>
    <cellStyle name="20% - Accent3" xfId="39" builtinId="38" customBuiltin="1"/>
    <cellStyle name="20% - Accent3 2" xfId="59" xr:uid="{00000000-0005-0000-0000-000009000000}"/>
    <cellStyle name="20% - Accent3 2 2" xfId="92" xr:uid="{00000000-0005-0000-0000-00000A000000}"/>
    <cellStyle name="20% - Accent3 3" xfId="79" xr:uid="{00000000-0005-0000-0000-00000B000000}"/>
    <cellStyle name="20% - Accent4" xfId="43" builtinId="42" customBuiltin="1"/>
    <cellStyle name="20% - Accent4 2" xfId="60" xr:uid="{00000000-0005-0000-0000-00000D000000}"/>
    <cellStyle name="20% - Accent4 2 2" xfId="93" xr:uid="{00000000-0005-0000-0000-00000E000000}"/>
    <cellStyle name="20% - Accent4 3" xfId="80" xr:uid="{00000000-0005-0000-0000-00000F000000}"/>
    <cellStyle name="20% - Accent5" xfId="47" builtinId="46" customBuiltin="1"/>
    <cellStyle name="20% - Accent5 2" xfId="61" xr:uid="{00000000-0005-0000-0000-000011000000}"/>
    <cellStyle name="20% - Accent5 2 2" xfId="94" xr:uid="{00000000-0005-0000-0000-000012000000}"/>
    <cellStyle name="20% - Accent5 3" xfId="81" xr:uid="{00000000-0005-0000-0000-000013000000}"/>
    <cellStyle name="20% - Accent6" xfId="51" builtinId="50" customBuiltin="1"/>
    <cellStyle name="20% - Accent6 2" xfId="62" xr:uid="{00000000-0005-0000-0000-000015000000}"/>
    <cellStyle name="20% - Accent6 2 2" xfId="95" xr:uid="{00000000-0005-0000-0000-000016000000}"/>
    <cellStyle name="20% - Accent6 3" xfId="82" xr:uid="{00000000-0005-0000-0000-000017000000}"/>
    <cellStyle name="40% - Accent1" xfId="32" builtinId="31" customBuiltin="1"/>
    <cellStyle name="40% - Accent1 2" xfId="63" xr:uid="{00000000-0005-0000-0000-000019000000}"/>
    <cellStyle name="40% - Accent1 2 2" xfId="96" xr:uid="{00000000-0005-0000-0000-00001A000000}"/>
    <cellStyle name="40% - Accent1 3" xfId="83" xr:uid="{00000000-0005-0000-0000-00001B000000}"/>
    <cellStyle name="40% - Accent2" xfId="36" builtinId="35" customBuiltin="1"/>
    <cellStyle name="40% - Accent2 2" xfId="64" xr:uid="{00000000-0005-0000-0000-00001D000000}"/>
    <cellStyle name="40% - Accent2 2 2" xfId="97" xr:uid="{00000000-0005-0000-0000-00001E000000}"/>
    <cellStyle name="40% - Accent2 3" xfId="84" xr:uid="{00000000-0005-0000-0000-00001F000000}"/>
    <cellStyle name="40% - Accent3" xfId="40" builtinId="39" customBuiltin="1"/>
    <cellStyle name="40% - Accent3 2" xfId="65" xr:uid="{00000000-0005-0000-0000-000021000000}"/>
    <cellStyle name="40% - Accent3 2 2" xfId="98" xr:uid="{00000000-0005-0000-0000-000022000000}"/>
    <cellStyle name="40% - Accent3 3" xfId="85" xr:uid="{00000000-0005-0000-0000-000023000000}"/>
    <cellStyle name="40% - Accent4" xfId="44" builtinId="43" customBuiltin="1"/>
    <cellStyle name="40% - Accent4 2" xfId="66" xr:uid="{00000000-0005-0000-0000-000025000000}"/>
    <cellStyle name="40% - Accent4 2 2" xfId="99" xr:uid="{00000000-0005-0000-0000-000026000000}"/>
    <cellStyle name="40% - Accent4 3" xfId="86" xr:uid="{00000000-0005-0000-0000-000027000000}"/>
    <cellStyle name="40% - Accent5" xfId="48" builtinId="47" customBuiltin="1"/>
    <cellStyle name="40% - Accent5 2" xfId="67" xr:uid="{00000000-0005-0000-0000-000029000000}"/>
    <cellStyle name="40% - Accent5 2 2" xfId="100" xr:uid="{00000000-0005-0000-0000-00002A000000}"/>
    <cellStyle name="40% - Accent5 3" xfId="87" xr:uid="{00000000-0005-0000-0000-00002B000000}"/>
    <cellStyle name="40% - Accent6" xfId="52" builtinId="51" customBuiltin="1"/>
    <cellStyle name="40% - Accent6 2" xfId="68" xr:uid="{00000000-0005-0000-0000-00002D000000}"/>
    <cellStyle name="40% - Accent6 2 2" xfId="101" xr:uid="{00000000-0005-0000-0000-00002E000000}"/>
    <cellStyle name="40% - Accent6 3" xfId="88" xr:uid="{00000000-0005-0000-0000-00002F000000}"/>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xfId="2" xr:uid="{00000000-0005-0000-0000-000040000000}"/>
    <cellStyle name="Comma 2 2" xfId="70" xr:uid="{00000000-0005-0000-0000-000041000000}"/>
    <cellStyle name="Comma 3" xfId="10" xr:uid="{00000000-0005-0000-0000-000042000000}"/>
    <cellStyle name="Comma 3 2" xfId="69" xr:uid="{00000000-0005-0000-0000-000043000000}"/>
    <cellStyle name="Comma 4" xfId="75" xr:uid="{00000000-0005-0000-0000-000044000000}"/>
    <cellStyle name="Comma 4 2" xfId="104" xr:uid="{00000000-0005-0000-0000-000045000000}"/>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76" builtinId="8"/>
    <cellStyle name="Hyperlink 2" xfId="105" xr:uid="{00000000-0005-0000-0000-00004D000000}"/>
    <cellStyle name="Input" xfId="22" builtinId="20" customBuiltin="1"/>
    <cellStyle name="Linked Cell" xfId="25" builtinId="24" customBuiltin="1"/>
    <cellStyle name="Neutral" xfId="21" builtinId="28" customBuiltin="1"/>
    <cellStyle name="Normal" xfId="0" builtinId="0"/>
    <cellStyle name="Normal 2" xfId="3" xr:uid="{00000000-0005-0000-0000-000052000000}"/>
    <cellStyle name="Normal 2 2" xfId="71" xr:uid="{00000000-0005-0000-0000-000053000000}"/>
    <cellStyle name="Normal 2 3" xfId="54" xr:uid="{00000000-0005-0000-0000-000054000000}"/>
    <cellStyle name="Normal 3" xfId="4" xr:uid="{00000000-0005-0000-0000-000055000000}"/>
    <cellStyle name="Normal 3 2" xfId="11" xr:uid="{00000000-0005-0000-0000-000056000000}"/>
    <cellStyle name="Normal 3 3" xfId="74" xr:uid="{00000000-0005-0000-0000-000057000000}"/>
    <cellStyle name="Normal 3 4" xfId="103" xr:uid="{00000000-0005-0000-0000-000058000000}"/>
    <cellStyle name="Normal 3 5" xfId="106" xr:uid="{00000000-0005-0000-0000-000059000000}"/>
    <cellStyle name="Normal 4" xfId="5" xr:uid="{00000000-0005-0000-0000-00005A000000}"/>
    <cellStyle name="Normal 5" xfId="6" xr:uid="{00000000-0005-0000-0000-00005B000000}"/>
    <cellStyle name="Normal 6" xfId="7" xr:uid="{00000000-0005-0000-0000-00005C000000}"/>
    <cellStyle name="Normal 6 2" xfId="12" xr:uid="{00000000-0005-0000-0000-00005D000000}"/>
    <cellStyle name="Normal 6 3" xfId="107" xr:uid="{00000000-0005-0000-0000-00005E000000}"/>
    <cellStyle name="Normal_Sheet1" xfId="8" xr:uid="{00000000-0005-0000-0000-00005F000000}"/>
    <cellStyle name="Note 2" xfId="55" xr:uid="{00000000-0005-0000-0000-000062000000}"/>
    <cellStyle name="Note 2 2" xfId="72" xr:uid="{00000000-0005-0000-0000-000063000000}"/>
    <cellStyle name="Note 2 2 2" xfId="102" xr:uid="{00000000-0005-0000-0000-000064000000}"/>
    <cellStyle name="Note 2 3" xfId="89" xr:uid="{00000000-0005-0000-0000-000065000000}"/>
    <cellStyle name="Output" xfId="23" builtinId="21" customBuiltin="1"/>
    <cellStyle name="Per cent" xfId="9" builtinId="5"/>
    <cellStyle name="Percent 2" xfId="13" xr:uid="{00000000-0005-0000-0000-000068000000}"/>
    <cellStyle name="Percent 2 2" xfId="73" xr:uid="{00000000-0005-0000-0000-000069000000}"/>
    <cellStyle name="Percent 3" xfId="56" xr:uid="{00000000-0005-0000-0000-00006A000000}"/>
    <cellStyle name="Percent 4" xfId="108" xr:uid="{D3F9BA8E-5102-4459-9F22-DC220B1D6505}"/>
    <cellStyle name="Percent 4 2" xfId="109" xr:uid="{2B07E151-825E-481D-AADB-782EEC878BCB}"/>
    <cellStyle name="Title" xfId="14" builtinId="15" customBuiltin="1"/>
    <cellStyle name="Total" xfId="29" builtinId="25" customBuiltin="1"/>
    <cellStyle name="Warning Text" xfId="27" builtinId="11" customBuiltin="1"/>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Voter Turnout by Council Type</a:t>
            </a:r>
          </a:p>
          <a:p>
            <a:pPr>
              <a:defRPr/>
            </a:pPr>
            <a:r>
              <a:rPr lang="en-NZ" sz="1100"/>
              <a:t>1989 to 2022</a:t>
            </a:r>
          </a:p>
        </c:rich>
      </c:tx>
      <c:overlay val="0"/>
    </c:title>
    <c:autoTitleDeleted val="0"/>
    <c:plotArea>
      <c:layout>
        <c:manualLayout>
          <c:layoutTarget val="inner"/>
          <c:xMode val="edge"/>
          <c:yMode val="edge"/>
          <c:x val="0.11464129483814524"/>
          <c:y val="0.11609981044036162"/>
          <c:w val="0.82945472440944878"/>
          <c:h val="0.62273229224273374"/>
        </c:manualLayout>
      </c:layout>
      <c:lineChart>
        <c:grouping val="standard"/>
        <c:varyColors val="0"/>
        <c:ser>
          <c:idx val="0"/>
          <c:order val="0"/>
          <c:tx>
            <c:strRef>
              <c:f>'Graphs 2022'!$A$6</c:f>
              <c:strCache>
                <c:ptCount val="1"/>
                <c:pt idx="0">
                  <c:v>District Councils</c:v>
                </c:pt>
              </c:strCache>
            </c:strRef>
          </c:tx>
          <c:spPr>
            <a:ln w="12700">
              <a:solidFill>
                <a:srgbClr val="0070C0"/>
              </a:solidFill>
            </a:ln>
          </c:spPr>
          <c:marker>
            <c:symbol val="diamond"/>
            <c:size val="7"/>
            <c:spPr>
              <a:ln w="12700">
                <a:solidFill>
                  <a:srgbClr val="0070C0"/>
                </a:solidFill>
              </a:ln>
            </c:spPr>
          </c:marker>
          <c:dLbls>
            <c:spPr>
              <a:noFill/>
              <a:ln>
                <a:noFill/>
              </a:ln>
              <a:effectLst/>
            </c:spPr>
            <c:txPr>
              <a:bodyPr wrap="square" lIns="38100" tIns="19050" rIns="38100" bIns="19050" anchor="ctr">
                <a:spAutoFit/>
              </a:bodyPr>
              <a:lstStyle/>
              <a:p>
                <a:pPr>
                  <a:defRPr b="0" i="0" baseline="0">
                    <a:solidFill>
                      <a:srgbClr val="0070C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2022'!$B$5:$M$5</c:f>
              <c:numCache>
                <c:formatCode>General</c:formatCode>
                <c:ptCount val="12"/>
                <c:pt idx="0">
                  <c:v>1989</c:v>
                </c:pt>
                <c:pt idx="1">
                  <c:v>1992</c:v>
                </c:pt>
                <c:pt idx="2">
                  <c:v>1995</c:v>
                </c:pt>
                <c:pt idx="3">
                  <c:v>1998</c:v>
                </c:pt>
                <c:pt idx="4">
                  <c:v>2001</c:v>
                </c:pt>
                <c:pt idx="5">
                  <c:v>2004</c:v>
                </c:pt>
                <c:pt idx="6">
                  <c:v>2007</c:v>
                </c:pt>
                <c:pt idx="7">
                  <c:v>2010</c:v>
                </c:pt>
                <c:pt idx="8">
                  <c:v>2013</c:v>
                </c:pt>
                <c:pt idx="9">
                  <c:v>2016</c:v>
                </c:pt>
                <c:pt idx="10">
                  <c:v>2019</c:v>
                </c:pt>
                <c:pt idx="11">
                  <c:v>2022</c:v>
                </c:pt>
              </c:numCache>
            </c:numRef>
          </c:cat>
          <c:val>
            <c:numRef>
              <c:f>'Graphs 2022'!$B$6:$M$6</c:f>
              <c:numCache>
                <c:formatCode>0%</c:formatCode>
                <c:ptCount val="12"/>
                <c:pt idx="0">
                  <c:v>0.65</c:v>
                </c:pt>
                <c:pt idx="1">
                  <c:v>0.61</c:v>
                </c:pt>
                <c:pt idx="2">
                  <c:v>0.59</c:v>
                </c:pt>
                <c:pt idx="3">
                  <c:v>0.61</c:v>
                </c:pt>
                <c:pt idx="4">
                  <c:v>0.56999999999999995</c:v>
                </c:pt>
                <c:pt idx="5">
                  <c:v>0.51</c:v>
                </c:pt>
                <c:pt idx="6">
                  <c:v>0.49</c:v>
                </c:pt>
                <c:pt idx="7">
                  <c:v>0.5</c:v>
                </c:pt>
                <c:pt idx="8">
                  <c:v>0.48</c:v>
                </c:pt>
                <c:pt idx="9">
                  <c:v>0.47</c:v>
                </c:pt>
                <c:pt idx="10">
                  <c:v>0.48003222261872375</c:v>
                </c:pt>
                <c:pt idx="11">
                  <c:v>0.45</c:v>
                </c:pt>
              </c:numCache>
            </c:numRef>
          </c:val>
          <c:smooth val="0"/>
          <c:extLst>
            <c:ext xmlns:c16="http://schemas.microsoft.com/office/drawing/2014/chart" uri="{C3380CC4-5D6E-409C-BE32-E72D297353CC}">
              <c16:uniqueId val="{00000000-727A-40B0-9F49-DA21000F642E}"/>
            </c:ext>
          </c:extLst>
        </c:ser>
        <c:ser>
          <c:idx val="1"/>
          <c:order val="1"/>
          <c:tx>
            <c:strRef>
              <c:f>'Graphs 2022'!$A$7</c:f>
              <c:strCache>
                <c:ptCount val="1"/>
                <c:pt idx="0">
                  <c:v>City Councils</c:v>
                </c:pt>
              </c:strCache>
            </c:strRef>
          </c:tx>
          <c:spPr>
            <a:ln w="12700">
              <a:solidFill>
                <a:srgbClr val="B73F22"/>
              </a:solidFill>
              <a:prstDash val="sysDot"/>
            </a:ln>
          </c:spPr>
          <c:marker>
            <c:symbol val="x"/>
            <c:size val="7"/>
            <c:spPr>
              <a:solidFill>
                <a:srgbClr val="C00000"/>
              </a:solidFill>
              <a:ln w="12700">
                <a:solidFill>
                  <a:srgbClr val="B73F22"/>
                </a:solidFill>
              </a:ln>
            </c:spPr>
          </c:marker>
          <c:dLbls>
            <c:spPr>
              <a:noFill/>
              <a:ln>
                <a:noFill/>
              </a:ln>
              <a:effectLst/>
            </c:spPr>
            <c:txPr>
              <a:bodyPr wrap="square" lIns="38100" tIns="19050" rIns="38100" bIns="19050" anchor="ctr">
                <a:spAutoFit/>
              </a:bodyPr>
              <a:lstStyle/>
              <a:p>
                <a:pPr>
                  <a:defRPr b="0" i="0" baseline="0">
                    <a:solidFill>
                      <a:srgbClr val="C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2022'!$B$5:$M$5</c:f>
              <c:numCache>
                <c:formatCode>General</c:formatCode>
                <c:ptCount val="12"/>
                <c:pt idx="0">
                  <c:v>1989</c:v>
                </c:pt>
                <c:pt idx="1">
                  <c:v>1992</c:v>
                </c:pt>
                <c:pt idx="2">
                  <c:v>1995</c:v>
                </c:pt>
                <c:pt idx="3">
                  <c:v>1998</c:v>
                </c:pt>
                <c:pt idx="4">
                  <c:v>2001</c:v>
                </c:pt>
                <c:pt idx="5">
                  <c:v>2004</c:v>
                </c:pt>
                <c:pt idx="6">
                  <c:v>2007</c:v>
                </c:pt>
                <c:pt idx="7">
                  <c:v>2010</c:v>
                </c:pt>
                <c:pt idx="8">
                  <c:v>2013</c:v>
                </c:pt>
                <c:pt idx="9">
                  <c:v>2016</c:v>
                </c:pt>
                <c:pt idx="10">
                  <c:v>2019</c:v>
                </c:pt>
                <c:pt idx="11">
                  <c:v>2022</c:v>
                </c:pt>
              </c:numCache>
            </c:numRef>
          </c:cat>
          <c:val>
            <c:numRef>
              <c:f>'Graphs 2022'!$B$7:$M$7</c:f>
              <c:numCache>
                <c:formatCode>0%</c:formatCode>
                <c:ptCount val="12"/>
                <c:pt idx="0">
                  <c:v>0.52</c:v>
                </c:pt>
                <c:pt idx="1">
                  <c:v>0.48</c:v>
                </c:pt>
                <c:pt idx="2">
                  <c:v>0.49</c:v>
                </c:pt>
                <c:pt idx="3">
                  <c:v>0.51</c:v>
                </c:pt>
                <c:pt idx="4">
                  <c:v>0.45</c:v>
                </c:pt>
                <c:pt idx="5">
                  <c:v>0.43</c:v>
                </c:pt>
                <c:pt idx="6">
                  <c:v>0.41</c:v>
                </c:pt>
                <c:pt idx="7">
                  <c:v>0.46</c:v>
                </c:pt>
                <c:pt idx="8">
                  <c:v>0.39</c:v>
                </c:pt>
                <c:pt idx="9">
                  <c:v>0.4</c:v>
                </c:pt>
                <c:pt idx="10">
                  <c:v>0.39225713879238822</c:v>
                </c:pt>
                <c:pt idx="11">
                  <c:v>0.39</c:v>
                </c:pt>
              </c:numCache>
            </c:numRef>
          </c:val>
          <c:smooth val="0"/>
          <c:extLst>
            <c:ext xmlns:c16="http://schemas.microsoft.com/office/drawing/2014/chart" uri="{C3380CC4-5D6E-409C-BE32-E72D297353CC}">
              <c16:uniqueId val="{00000001-727A-40B0-9F49-DA21000F642E}"/>
            </c:ext>
          </c:extLst>
        </c:ser>
        <c:ser>
          <c:idx val="2"/>
          <c:order val="2"/>
          <c:tx>
            <c:strRef>
              <c:f>'Graphs 2022'!$A$8</c:f>
              <c:strCache>
                <c:ptCount val="1"/>
                <c:pt idx="0">
                  <c:v>Regional Councils</c:v>
                </c:pt>
              </c:strCache>
            </c:strRef>
          </c:tx>
          <c:spPr>
            <a:ln w="12700">
              <a:solidFill>
                <a:srgbClr val="7030A0"/>
              </a:solidFill>
              <a:prstDash val="sysDash"/>
            </a:ln>
          </c:spPr>
          <c:marker>
            <c:symbol val="triangle"/>
            <c:size val="7"/>
            <c:spPr>
              <a:solidFill>
                <a:srgbClr val="7030A0"/>
              </a:solidFill>
              <a:ln w="12700">
                <a:solidFill>
                  <a:srgbClr val="7030A0"/>
                </a:solidFill>
              </a:ln>
            </c:spPr>
          </c:marker>
          <c:dLbls>
            <c:dLbl>
              <c:idx val="0"/>
              <c:layout>
                <c:manualLayout>
                  <c:x val="-5.058732285315822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7A-40B0-9F49-DA21000F642E}"/>
                </c:ext>
              </c:extLst>
            </c:dLbl>
            <c:dLbl>
              <c:idx val="1"/>
              <c:layout>
                <c:manualLayout>
                  <c:x val="-5.0587322853158229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7A-40B0-9F49-DA21000F642E}"/>
                </c:ext>
              </c:extLst>
            </c:dLbl>
            <c:dLbl>
              <c:idx val="2"/>
              <c:layout>
                <c:manualLayout>
                  <c:x val="-5.0587322853158201E-2"/>
                  <c:y val="-4.193361281737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7A-40B0-9F49-DA21000F642E}"/>
                </c:ext>
              </c:extLst>
            </c:dLbl>
            <c:dLbl>
              <c:idx val="3"/>
              <c:layout>
                <c:manualLayout>
                  <c:x val="-5.0587322853158201E-2"/>
                  <c:y val="-2.3296451565209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7A-40B0-9F49-DA21000F642E}"/>
                </c:ext>
              </c:extLst>
            </c:dLbl>
            <c:dLbl>
              <c:idx val="4"/>
              <c:layout>
                <c:manualLayout>
                  <c:x val="-5.058732285315824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7A-40B0-9F49-DA21000F642E}"/>
                </c:ext>
              </c:extLst>
            </c:dLbl>
            <c:dLbl>
              <c:idx val="5"/>
              <c:layout>
                <c:manualLayout>
                  <c:x val="-5.0587322853158201E-2"/>
                  <c:y val="-2.3296451565209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7A-40B0-9F49-DA21000F642E}"/>
                </c:ext>
              </c:extLst>
            </c:dLbl>
            <c:dLbl>
              <c:idx val="6"/>
              <c:layout>
                <c:manualLayout>
                  <c:x val="-5.0587322853158201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7A-40B0-9F49-DA21000F642E}"/>
                </c:ext>
              </c:extLst>
            </c:dLbl>
            <c:dLbl>
              <c:idx val="7"/>
              <c:layout>
                <c:manualLayout>
                  <c:x val="-5.0387384149595406E-2"/>
                  <c:y val="-1.4190393364408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7A-40B0-9F49-DA21000F642E}"/>
                </c:ext>
              </c:extLst>
            </c:dLbl>
            <c:dLbl>
              <c:idx val="8"/>
              <c:layout>
                <c:manualLayout>
                  <c:x val="-4.8145327987847673E-2"/>
                  <c:y val="-3.1828283552195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7A-40B0-9F49-DA21000F642E}"/>
                </c:ext>
              </c:extLst>
            </c:dLbl>
            <c:dLbl>
              <c:idx val="9"/>
              <c:layout>
                <c:manualLayout>
                  <c:x val="-5.7913337755857441E-2"/>
                  <c:y val="-9.31856437636718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7A-40B0-9F49-DA21000F642E}"/>
                </c:ext>
              </c:extLst>
            </c:dLbl>
            <c:dLbl>
              <c:idx val="10"/>
              <c:layout>
                <c:manualLayout>
                  <c:x val="-5.0587322853158201E-2"/>
                  <c:y val="-1.8637161252167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7A-40B0-9F49-DA21000F642E}"/>
                </c:ext>
              </c:extLst>
            </c:dLbl>
            <c:dLbl>
              <c:idx val="11"/>
              <c:layout>
                <c:manualLayout>
                  <c:x val="-1.9960629921259739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7A-40B0-9F49-DA21000F642E}"/>
                </c:ext>
              </c:extLst>
            </c:dLbl>
            <c:spPr>
              <a:noFill/>
              <a:ln>
                <a:noFill/>
              </a:ln>
              <a:effectLst/>
            </c:spPr>
            <c:txPr>
              <a:bodyPr wrap="square" lIns="38100" tIns="19050" rIns="38100" bIns="19050" anchor="ctr">
                <a:spAutoFit/>
              </a:bodyPr>
              <a:lstStyle/>
              <a:p>
                <a:pPr>
                  <a:defRPr b="0" i="0" baseline="0">
                    <a:solidFill>
                      <a:srgbClr val="7030A0"/>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2022'!$B$5:$M$5</c:f>
              <c:numCache>
                <c:formatCode>General</c:formatCode>
                <c:ptCount val="12"/>
                <c:pt idx="0">
                  <c:v>1989</c:v>
                </c:pt>
                <c:pt idx="1">
                  <c:v>1992</c:v>
                </c:pt>
                <c:pt idx="2">
                  <c:v>1995</c:v>
                </c:pt>
                <c:pt idx="3">
                  <c:v>1998</c:v>
                </c:pt>
                <c:pt idx="4">
                  <c:v>2001</c:v>
                </c:pt>
                <c:pt idx="5">
                  <c:v>2004</c:v>
                </c:pt>
                <c:pt idx="6">
                  <c:v>2007</c:v>
                </c:pt>
                <c:pt idx="7">
                  <c:v>2010</c:v>
                </c:pt>
                <c:pt idx="8">
                  <c:v>2013</c:v>
                </c:pt>
                <c:pt idx="9">
                  <c:v>2016</c:v>
                </c:pt>
                <c:pt idx="10">
                  <c:v>2019</c:v>
                </c:pt>
                <c:pt idx="11">
                  <c:v>2022</c:v>
                </c:pt>
              </c:numCache>
            </c:numRef>
          </c:cat>
          <c:val>
            <c:numRef>
              <c:f>'Graphs 2022'!$B$8:$M$8</c:f>
              <c:numCache>
                <c:formatCode>0%</c:formatCode>
                <c:ptCount val="12"/>
                <c:pt idx="0">
                  <c:v>0.56000000000000005</c:v>
                </c:pt>
                <c:pt idx="1">
                  <c:v>0.52</c:v>
                </c:pt>
                <c:pt idx="2">
                  <c:v>0.48</c:v>
                </c:pt>
                <c:pt idx="3">
                  <c:v>0.53</c:v>
                </c:pt>
                <c:pt idx="4">
                  <c:v>0.49</c:v>
                </c:pt>
                <c:pt idx="5">
                  <c:v>0.45</c:v>
                </c:pt>
                <c:pt idx="6">
                  <c:v>0.43</c:v>
                </c:pt>
                <c:pt idx="7">
                  <c:v>0.47</c:v>
                </c:pt>
                <c:pt idx="8">
                  <c:v>0.43</c:v>
                </c:pt>
                <c:pt idx="9">
                  <c:v>0.44</c:v>
                </c:pt>
                <c:pt idx="10">
                  <c:v>0.4514540165186085</c:v>
                </c:pt>
                <c:pt idx="11">
                  <c:v>0.43</c:v>
                </c:pt>
              </c:numCache>
            </c:numRef>
          </c:val>
          <c:smooth val="0"/>
          <c:extLst>
            <c:ext xmlns:c16="http://schemas.microsoft.com/office/drawing/2014/chart" uri="{C3380CC4-5D6E-409C-BE32-E72D297353CC}">
              <c16:uniqueId val="{0000000E-727A-40B0-9F49-DA21000F642E}"/>
            </c:ext>
          </c:extLst>
        </c:ser>
        <c:dLbls>
          <c:showLegendKey val="0"/>
          <c:showVal val="0"/>
          <c:showCatName val="0"/>
          <c:showSerName val="0"/>
          <c:showPercent val="0"/>
          <c:showBubbleSize val="0"/>
        </c:dLbls>
        <c:marker val="1"/>
        <c:smooth val="0"/>
        <c:axId val="182204672"/>
        <c:axId val="182214656"/>
      </c:lineChart>
      <c:catAx>
        <c:axId val="182204672"/>
        <c:scaling>
          <c:orientation val="minMax"/>
        </c:scaling>
        <c:delete val="0"/>
        <c:axPos val="b"/>
        <c:numFmt formatCode="General" sourceLinked="1"/>
        <c:majorTickMark val="out"/>
        <c:minorTickMark val="none"/>
        <c:tickLblPos val="nextTo"/>
        <c:crossAx val="182214656"/>
        <c:crosses val="autoZero"/>
        <c:auto val="1"/>
        <c:lblAlgn val="ctr"/>
        <c:lblOffset val="100"/>
        <c:noMultiLvlLbl val="0"/>
      </c:catAx>
      <c:valAx>
        <c:axId val="182214656"/>
        <c:scaling>
          <c:orientation val="minMax"/>
          <c:max val="0.75000000000000011"/>
          <c:min val="0.30000000000000004"/>
        </c:scaling>
        <c:delete val="0"/>
        <c:axPos val="l"/>
        <c:majorGridlines>
          <c:spPr>
            <a:ln>
              <a:noFill/>
            </a:ln>
          </c:spPr>
        </c:majorGridlines>
        <c:title>
          <c:tx>
            <c:rich>
              <a:bodyPr/>
              <a:lstStyle/>
              <a:p>
                <a:pPr>
                  <a:defRPr/>
                </a:pPr>
                <a:r>
                  <a:rPr lang="en-NZ"/>
                  <a:t>Voter Turnout</a:t>
                </a:r>
              </a:p>
            </c:rich>
          </c:tx>
          <c:overlay val="0"/>
        </c:title>
        <c:numFmt formatCode="0%" sourceLinked="1"/>
        <c:majorTickMark val="out"/>
        <c:minorTickMark val="none"/>
        <c:tickLblPos val="nextTo"/>
        <c:crossAx val="182204672"/>
        <c:crosses val="autoZero"/>
        <c:crossBetween val="between"/>
        <c:majorUnit val="0.2"/>
      </c:valAx>
    </c:plotArea>
    <c:legend>
      <c:legendPos val="b"/>
      <c:layout>
        <c:manualLayout>
          <c:xMode val="edge"/>
          <c:yMode val="edge"/>
          <c:x val="5.2766142821358948E-2"/>
          <c:y val="0.83463583774436223"/>
          <c:w val="0.9"/>
          <c:h val="8.0637294920074792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Trend in Local Authority Voter Turnout </a:t>
            </a:r>
          </a:p>
          <a:p>
            <a:pPr>
              <a:defRPr/>
            </a:pPr>
            <a:r>
              <a:rPr lang="en-NZ" sz="1100"/>
              <a:t>1989 to 2022</a:t>
            </a:r>
          </a:p>
        </c:rich>
      </c:tx>
      <c:overlay val="0"/>
    </c:title>
    <c:autoTitleDeleted val="0"/>
    <c:plotArea>
      <c:layout>
        <c:manualLayout>
          <c:layoutTarget val="inner"/>
          <c:xMode val="edge"/>
          <c:yMode val="edge"/>
          <c:x val="0.12518285214348207"/>
          <c:y val="0.10232648002333042"/>
          <c:w val="0.84426159230096243"/>
          <c:h val="0.63899347182508792"/>
        </c:manualLayout>
      </c:layout>
      <c:lineChart>
        <c:grouping val="standard"/>
        <c:varyColors val="0"/>
        <c:ser>
          <c:idx val="0"/>
          <c:order val="0"/>
          <c:tx>
            <c:strRef>
              <c:f>'Graphs 2022'!$A$13</c:f>
              <c:strCache>
                <c:ptCount val="1"/>
                <c:pt idx="0">
                  <c:v>Mayoral turnout </c:v>
                </c:pt>
              </c:strCache>
            </c:strRef>
          </c:tx>
          <c:spPr>
            <a:ln w="12700"/>
          </c:spPr>
          <c:marker>
            <c:symbol val="diamond"/>
            <c:size val="7"/>
            <c:spPr>
              <a:ln w="12700"/>
            </c:spPr>
          </c:marker>
          <c:dLbls>
            <c:dLbl>
              <c:idx val="8"/>
              <c:layout>
                <c:manualLayout>
                  <c:x val="-3.9477874392117224E-2"/>
                  <c:y val="4.53566925820961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3E-4112-A6AB-72EFCB312416}"/>
                </c:ext>
              </c:extLst>
            </c:dLbl>
            <c:dLbl>
              <c:idx val="9"/>
              <c:layout>
                <c:manualLayout>
                  <c:x val="-3.9477874392117224E-2"/>
                  <c:y val="5.45219934745944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3E-4112-A6AB-72EFCB312416}"/>
                </c:ext>
              </c:extLst>
            </c:dLbl>
            <c:dLbl>
              <c:idx val="10"/>
              <c:layout>
                <c:manualLayout>
                  <c:x val="-4.1923075886347035E-2"/>
                  <c:y val="5.4521993474594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3E-4112-A6AB-72EFCB312416}"/>
                </c:ext>
              </c:extLst>
            </c:dLbl>
            <c:dLbl>
              <c:idx val="11"/>
              <c:layout>
                <c:manualLayout>
                  <c:x val="-4.214930515845098E-2"/>
                  <c:y val="4.9939343028345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3E-4112-A6AB-72EFCB312416}"/>
                </c:ext>
              </c:extLst>
            </c:dLbl>
            <c:spPr>
              <a:noFill/>
              <a:ln>
                <a:noFill/>
              </a:ln>
              <a:effectLst/>
            </c:spPr>
            <c:txPr>
              <a:bodyPr/>
              <a:lstStyle/>
              <a:p>
                <a:pPr>
                  <a:defRPr>
                    <a:solidFill>
                      <a:schemeClr val="tx2"/>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'Graphs 2022'!$B$12:$M$12</c:f>
              <c:numCache>
                <c:formatCode>General</c:formatCode>
                <c:ptCount val="12"/>
                <c:pt idx="0">
                  <c:v>1989</c:v>
                </c:pt>
                <c:pt idx="1">
                  <c:v>1992</c:v>
                </c:pt>
                <c:pt idx="2">
                  <c:v>1995</c:v>
                </c:pt>
                <c:pt idx="3">
                  <c:v>1998</c:v>
                </c:pt>
                <c:pt idx="4">
                  <c:v>2001</c:v>
                </c:pt>
                <c:pt idx="5">
                  <c:v>2004</c:v>
                </c:pt>
                <c:pt idx="6">
                  <c:v>2007</c:v>
                </c:pt>
                <c:pt idx="7">
                  <c:v>2010</c:v>
                </c:pt>
                <c:pt idx="8">
                  <c:v>2013</c:v>
                </c:pt>
                <c:pt idx="9">
                  <c:v>2016</c:v>
                </c:pt>
                <c:pt idx="10">
                  <c:v>2019</c:v>
                </c:pt>
                <c:pt idx="11">
                  <c:v>2022</c:v>
                </c:pt>
              </c:numCache>
            </c:numRef>
          </c:cat>
          <c:val>
            <c:numRef>
              <c:f>'Graphs 2022'!$B$13:$M$13</c:f>
              <c:numCache>
                <c:formatCode>0%</c:formatCode>
                <c:ptCount val="12"/>
                <c:pt idx="0">
                  <c:v>0.56999999999999995</c:v>
                </c:pt>
                <c:pt idx="1">
                  <c:v>0.53</c:v>
                </c:pt>
                <c:pt idx="2">
                  <c:v>0.53</c:v>
                </c:pt>
                <c:pt idx="3">
                  <c:v>0.55000000000000004</c:v>
                </c:pt>
                <c:pt idx="4">
                  <c:v>0.5</c:v>
                </c:pt>
                <c:pt idx="5">
                  <c:v>0.46</c:v>
                </c:pt>
                <c:pt idx="6">
                  <c:v>0.44</c:v>
                </c:pt>
                <c:pt idx="7">
                  <c:v>0.49</c:v>
                </c:pt>
                <c:pt idx="8">
                  <c:v>0.41</c:v>
                </c:pt>
                <c:pt idx="9">
                  <c:v>0.42</c:v>
                </c:pt>
                <c:pt idx="10">
                  <c:v>0.42184540536923804</c:v>
                </c:pt>
                <c:pt idx="11">
                  <c:v>0.41</c:v>
                </c:pt>
              </c:numCache>
            </c:numRef>
          </c:val>
          <c:smooth val="0"/>
          <c:extLst>
            <c:ext xmlns:c16="http://schemas.microsoft.com/office/drawing/2014/chart" uri="{C3380CC4-5D6E-409C-BE32-E72D297353CC}">
              <c16:uniqueId val="{00000000-EB48-4E09-B814-5CF8C22DAD22}"/>
            </c:ext>
          </c:extLst>
        </c:ser>
        <c:ser>
          <c:idx val="1"/>
          <c:order val="1"/>
          <c:tx>
            <c:strRef>
              <c:f>'Graphs 2022'!$A$14</c:f>
              <c:strCache>
                <c:ptCount val="1"/>
                <c:pt idx="0">
                  <c:v>Council turnout</c:v>
                </c:pt>
              </c:strCache>
            </c:strRef>
          </c:tx>
          <c:spPr>
            <a:ln w="12700">
              <a:prstDash val="sysDot"/>
            </a:ln>
          </c:spPr>
          <c:marker>
            <c:symbol val="x"/>
            <c:size val="8"/>
            <c:spPr>
              <a:ln w="12700"/>
            </c:spPr>
          </c:marker>
          <c:dLbls>
            <c:dLbl>
              <c:idx val="8"/>
              <c:layout>
                <c:manualLayout>
                  <c:x val="-4.3145676633462075E-2"/>
                  <c:y val="-7.9726570928964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3E-4112-A6AB-72EFCB312416}"/>
                </c:ext>
              </c:extLst>
            </c:dLbl>
            <c:dLbl>
              <c:idx val="9"/>
              <c:layout>
                <c:manualLayout>
                  <c:x val="-4.3145676633461985E-2"/>
                  <c:y val="-7.9726570928964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3E-4112-A6AB-72EFCB312416}"/>
                </c:ext>
              </c:extLst>
            </c:dLbl>
            <c:dLbl>
              <c:idx val="10"/>
              <c:layout>
                <c:manualLayout>
                  <c:x val="-4.5590878127692067E-2"/>
                  <c:y val="-7.9726570928964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3E-4112-A6AB-72EFCB312416}"/>
                </c:ext>
              </c:extLst>
            </c:dLbl>
            <c:dLbl>
              <c:idx val="11"/>
              <c:layout>
                <c:manualLayout>
                  <c:x val="-4.214930515845098E-2"/>
                  <c:y val="-7.9726570928964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3E-4112-A6AB-72EFCB312416}"/>
                </c:ext>
              </c:extLst>
            </c:dLbl>
            <c:spPr>
              <a:noFill/>
            </c:spPr>
            <c:txPr>
              <a:bodyPr/>
              <a:lstStyle/>
              <a:p>
                <a:pPr>
                  <a:defRPr>
                    <a:solidFill>
                      <a:schemeClr val="accent2"/>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'Graphs 2022'!$B$12:$M$12</c:f>
              <c:numCache>
                <c:formatCode>General</c:formatCode>
                <c:ptCount val="12"/>
                <c:pt idx="0">
                  <c:v>1989</c:v>
                </c:pt>
                <c:pt idx="1">
                  <c:v>1992</c:v>
                </c:pt>
                <c:pt idx="2">
                  <c:v>1995</c:v>
                </c:pt>
                <c:pt idx="3">
                  <c:v>1998</c:v>
                </c:pt>
                <c:pt idx="4">
                  <c:v>2001</c:v>
                </c:pt>
                <c:pt idx="5">
                  <c:v>2004</c:v>
                </c:pt>
                <c:pt idx="6">
                  <c:v>2007</c:v>
                </c:pt>
                <c:pt idx="7">
                  <c:v>2010</c:v>
                </c:pt>
                <c:pt idx="8">
                  <c:v>2013</c:v>
                </c:pt>
                <c:pt idx="9">
                  <c:v>2016</c:v>
                </c:pt>
                <c:pt idx="10">
                  <c:v>2019</c:v>
                </c:pt>
                <c:pt idx="11">
                  <c:v>2022</c:v>
                </c:pt>
              </c:numCache>
            </c:numRef>
          </c:cat>
          <c:val>
            <c:numRef>
              <c:f>'Graphs 2022'!$B$14:$M$14</c:f>
              <c:numCache>
                <c:formatCode>0%</c:formatCode>
                <c:ptCount val="12"/>
                <c:pt idx="0">
                  <c:v>0.56000000000000005</c:v>
                </c:pt>
                <c:pt idx="1">
                  <c:v>0.51</c:v>
                </c:pt>
                <c:pt idx="2">
                  <c:v>0.51</c:v>
                </c:pt>
                <c:pt idx="3">
                  <c:v>0.53</c:v>
                </c:pt>
                <c:pt idx="4">
                  <c:v>0.47</c:v>
                </c:pt>
                <c:pt idx="5">
                  <c:v>0.46</c:v>
                </c:pt>
                <c:pt idx="6">
                  <c:v>0.44</c:v>
                </c:pt>
                <c:pt idx="7">
                  <c:v>0.49</c:v>
                </c:pt>
                <c:pt idx="8">
                  <c:v>0.42</c:v>
                </c:pt>
                <c:pt idx="9">
                  <c:v>0.43</c:v>
                </c:pt>
                <c:pt idx="10">
                  <c:v>0.43291785586650716</c:v>
                </c:pt>
                <c:pt idx="11">
                  <c:v>0.41</c:v>
                </c:pt>
              </c:numCache>
            </c:numRef>
          </c:val>
          <c:smooth val="0"/>
          <c:extLst>
            <c:ext xmlns:c16="http://schemas.microsoft.com/office/drawing/2014/chart" uri="{C3380CC4-5D6E-409C-BE32-E72D297353CC}">
              <c16:uniqueId val="{00000001-EB48-4E09-B814-5CF8C22DAD22}"/>
            </c:ext>
          </c:extLst>
        </c:ser>
        <c:dLbls>
          <c:showLegendKey val="0"/>
          <c:showVal val="0"/>
          <c:showCatName val="0"/>
          <c:showSerName val="0"/>
          <c:showPercent val="0"/>
          <c:showBubbleSize val="0"/>
        </c:dLbls>
        <c:marker val="1"/>
        <c:smooth val="0"/>
        <c:axId val="182228864"/>
        <c:axId val="182230400"/>
      </c:lineChart>
      <c:catAx>
        <c:axId val="182228864"/>
        <c:scaling>
          <c:orientation val="minMax"/>
        </c:scaling>
        <c:delete val="0"/>
        <c:axPos val="b"/>
        <c:numFmt formatCode="General" sourceLinked="1"/>
        <c:majorTickMark val="out"/>
        <c:minorTickMark val="none"/>
        <c:tickLblPos val="nextTo"/>
        <c:crossAx val="182230400"/>
        <c:crosses val="autoZero"/>
        <c:auto val="1"/>
        <c:lblAlgn val="ctr"/>
        <c:lblOffset val="100"/>
        <c:noMultiLvlLbl val="0"/>
      </c:catAx>
      <c:valAx>
        <c:axId val="182230400"/>
        <c:scaling>
          <c:orientation val="minMax"/>
          <c:max val="0.75000000000000011"/>
          <c:min val="0.30000000000000004"/>
        </c:scaling>
        <c:delete val="0"/>
        <c:axPos val="l"/>
        <c:majorGridlines>
          <c:spPr>
            <a:ln>
              <a:noFill/>
            </a:ln>
          </c:spPr>
        </c:majorGridlines>
        <c:title>
          <c:tx>
            <c:rich>
              <a:bodyPr rot="-5400000" vert="horz"/>
              <a:lstStyle/>
              <a:p>
                <a:pPr>
                  <a:defRPr/>
                </a:pPr>
                <a:r>
                  <a:rPr lang="en-NZ"/>
                  <a:t>Voter Turnout</a:t>
                </a:r>
              </a:p>
            </c:rich>
          </c:tx>
          <c:overlay val="0"/>
        </c:title>
        <c:numFmt formatCode="0%" sourceLinked="1"/>
        <c:majorTickMark val="out"/>
        <c:minorTickMark val="none"/>
        <c:tickLblPos val="nextTo"/>
        <c:crossAx val="182228864"/>
        <c:crosses val="autoZero"/>
        <c:crossBetween val="between"/>
      </c:valAx>
    </c:plotArea>
    <c:legend>
      <c:legendPos val="b"/>
      <c:layout>
        <c:manualLayout>
          <c:xMode val="edge"/>
          <c:yMode val="edge"/>
          <c:x val="0.17766131930604109"/>
          <c:y val="0.83468848481614888"/>
          <c:w val="0.65020986484573251"/>
          <c:h val="8.0611622383798279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Proportion</a:t>
            </a:r>
            <a:r>
              <a:rPr lang="en-NZ" sz="1400" baseline="0"/>
              <a:t> of female candidates and elected members </a:t>
            </a:r>
            <a:r>
              <a:rPr lang="en-NZ" sz="1100" baseline="0"/>
              <a:t>2010 - 2022</a:t>
            </a:r>
            <a:endParaRPr lang="en-NZ" sz="1100"/>
          </a:p>
        </c:rich>
      </c:tx>
      <c:overlay val="0"/>
    </c:title>
    <c:autoTitleDeleted val="0"/>
    <c:plotArea>
      <c:layout>
        <c:manualLayout>
          <c:layoutTarget val="inner"/>
          <c:xMode val="edge"/>
          <c:yMode val="edge"/>
          <c:x val="0.13104255384590108"/>
          <c:y val="0.19754028701209275"/>
          <c:w val="0.84405010506214417"/>
          <c:h val="0.53952797126793828"/>
        </c:manualLayout>
      </c:layout>
      <c:lineChart>
        <c:grouping val="standard"/>
        <c:varyColors val="0"/>
        <c:ser>
          <c:idx val="0"/>
          <c:order val="0"/>
          <c:tx>
            <c:strRef>
              <c:f>'Graphs 2022'!$A$19</c:f>
              <c:strCache>
                <c:ptCount val="1"/>
                <c:pt idx="0">
                  <c:v>Female Candidates</c:v>
                </c:pt>
              </c:strCache>
            </c:strRef>
          </c:tx>
          <c:spPr>
            <a:ln w="12700">
              <a:solidFill>
                <a:srgbClr val="0070C0"/>
              </a:solidFill>
            </a:ln>
          </c:spPr>
          <c:marker>
            <c:spPr>
              <a:ln w="12700">
                <a:solidFill>
                  <a:srgbClr val="0070C0"/>
                </a:solidFill>
              </a:ln>
            </c:spPr>
          </c:marker>
          <c:dLbls>
            <c:spPr>
              <a:noFill/>
              <a:ln>
                <a:noFill/>
              </a:ln>
              <a:effectLst/>
            </c:spPr>
            <c:txPr>
              <a:bodyPr wrap="square" lIns="38100" tIns="19050" rIns="38100" bIns="19050" anchor="ctr">
                <a:spAutoFit/>
              </a:bodyPr>
              <a:lstStyle/>
              <a:p>
                <a:pPr>
                  <a:defRPr>
                    <a:solidFill>
                      <a:srgbClr val="0070C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2022'!$B$18:$F$18</c:f>
              <c:numCache>
                <c:formatCode>General</c:formatCode>
                <c:ptCount val="5"/>
                <c:pt idx="0">
                  <c:v>2010</c:v>
                </c:pt>
                <c:pt idx="1">
                  <c:v>2013</c:v>
                </c:pt>
                <c:pt idx="2">
                  <c:v>2016</c:v>
                </c:pt>
                <c:pt idx="3">
                  <c:v>2019</c:v>
                </c:pt>
                <c:pt idx="4">
                  <c:v>2022</c:v>
                </c:pt>
              </c:numCache>
            </c:numRef>
          </c:cat>
          <c:val>
            <c:numRef>
              <c:f>'Graphs 2022'!$B$19:$F$19</c:f>
              <c:numCache>
                <c:formatCode>0%</c:formatCode>
                <c:ptCount val="5"/>
                <c:pt idx="0">
                  <c:v>0.28000000000000003</c:v>
                </c:pt>
                <c:pt idx="1">
                  <c:v>0.3</c:v>
                </c:pt>
                <c:pt idx="2">
                  <c:v>0.33</c:v>
                </c:pt>
                <c:pt idx="3">
                  <c:v>0.36</c:v>
                </c:pt>
                <c:pt idx="4">
                  <c:v>0.38</c:v>
                </c:pt>
              </c:numCache>
            </c:numRef>
          </c:val>
          <c:smooth val="0"/>
          <c:extLst>
            <c:ext xmlns:c16="http://schemas.microsoft.com/office/drawing/2014/chart" uri="{C3380CC4-5D6E-409C-BE32-E72D297353CC}">
              <c16:uniqueId val="{00000000-7AFE-4F00-B73C-FC5F29DF6844}"/>
            </c:ext>
          </c:extLst>
        </c:ser>
        <c:ser>
          <c:idx val="1"/>
          <c:order val="1"/>
          <c:tx>
            <c:strRef>
              <c:f>'Graphs 2022'!$A$20</c:f>
              <c:strCache>
                <c:ptCount val="1"/>
                <c:pt idx="0">
                  <c:v>Women Elected</c:v>
                </c:pt>
              </c:strCache>
            </c:strRef>
          </c:tx>
          <c:spPr>
            <a:ln w="12700"/>
          </c:spPr>
          <c:marker>
            <c:spPr>
              <a:ln w="12700"/>
            </c:spPr>
          </c:marker>
          <c:dLbls>
            <c:spPr>
              <a:noFill/>
              <a:ln>
                <a:noFill/>
              </a:ln>
              <a:effectLst/>
            </c:spPr>
            <c:txPr>
              <a:bodyPr wrap="square" lIns="38100" tIns="19050" rIns="38100" bIns="19050" anchor="ctr">
                <a:spAutoFit/>
              </a:bodyPr>
              <a:lstStyle/>
              <a:p>
                <a:pPr>
                  <a:defRPr>
                    <a:solidFill>
                      <a:srgbClr val="B73F22"/>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2022'!$B$18:$F$18</c:f>
              <c:numCache>
                <c:formatCode>General</c:formatCode>
                <c:ptCount val="5"/>
                <c:pt idx="0">
                  <c:v>2010</c:v>
                </c:pt>
                <c:pt idx="1">
                  <c:v>2013</c:v>
                </c:pt>
                <c:pt idx="2">
                  <c:v>2016</c:v>
                </c:pt>
                <c:pt idx="3">
                  <c:v>2019</c:v>
                </c:pt>
                <c:pt idx="4">
                  <c:v>2022</c:v>
                </c:pt>
              </c:numCache>
            </c:numRef>
          </c:cat>
          <c:val>
            <c:numRef>
              <c:f>'Graphs 2022'!$B$20:$F$20</c:f>
              <c:numCache>
                <c:formatCode>0%</c:formatCode>
                <c:ptCount val="5"/>
                <c:pt idx="0">
                  <c:v>0.3</c:v>
                </c:pt>
                <c:pt idx="1">
                  <c:v>0.32</c:v>
                </c:pt>
                <c:pt idx="2">
                  <c:v>0.37</c:v>
                </c:pt>
                <c:pt idx="3">
                  <c:v>0.4</c:v>
                </c:pt>
                <c:pt idx="4">
                  <c:v>0.39</c:v>
                </c:pt>
              </c:numCache>
            </c:numRef>
          </c:val>
          <c:smooth val="0"/>
          <c:extLst>
            <c:ext xmlns:c16="http://schemas.microsoft.com/office/drawing/2014/chart" uri="{C3380CC4-5D6E-409C-BE32-E72D297353CC}">
              <c16:uniqueId val="{00000001-7AFE-4F00-B73C-FC5F29DF6844}"/>
            </c:ext>
          </c:extLst>
        </c:ser>
        <c:dLbls>
          <c:showLegendKey val="0"/>
          <c:showVal val="0"/>
          <c:showCatName val="0"/>
          <c:showSerName val="0"/>
          <c:showPercent val="0"/>
          <c:showBubbleSize val="0"/>
        </c:dLbls>
        <c:marker val="1"/>
        <c:smooth val="0"/>
        <c:axId val="183436032"/>
        <c:axId val="183437568"/>
      </c:lineChart>
      <c:catAx>
        <c:axId val="183436032"/>
        <c:scaling>
          <c:orientation val="minMax"/>
        </c:scaling>
        <c:delete val="0"/>
        <c:axPos val="b"/>
        <c:numFmt formatCode="General" sourceLinked="1"/>
        <c:majorTickMark val="out"/>
        <c:minorTickMark val="none"/>
        <c:tickLblPos val="nextTo"/>
        <c:crossAx val="183437568"/>
        <c:crosses val="autoZero"/>
        <c:auto val="1"/>
        <c:lblAlgn val="ctr"/>
        <c:lblOffset val="100"/>
        <c:noMultiLvlLbl val="0"/>
      </c:catAx>
      <c:valAx>
        <c:axId val="183437568"/>
        <c:scaling>
          <c:orientation val="minMax"/>
          <c:max val="0.60000000000000009"/>
          <c:min val="0"/>
        </c:scaling>
        <c:delete val="0"/>
        <c:axPos val="l"/>
        <c:majorGridlines>
          <c:spPr>
            <a:ln>
              <a:noFill/>
            </a:ln>
          </c:spPr>
        </c:majorGridlines>
        <c:numFmt formatCode="0%" sourceLinked="1"/>
        <c:majorTickMark val="out"/>
        <c:minorTickMark val="none"/>
        <c:tickLblPos val="nextTo"/>
        <c:crossAx val="183436032"/>
        <c:crosses val="autoZero"/>
        <c:crossBetween val="between"/>
        <c:majorUnit val="0.1"/>
      </c:valAx>
      <c:spPr>
        <a:ln>
          <a:noFill/>
        </a:ln>
      </c:spPr>
    </c:plotArea>
    <c:legend>
      <c:legendPos val="t"/>
      <c:layout>
        <c:manualLayout>
          <c:xMode val="edge"/>
          <c:yMode val="edge"/>
          <c:x val="0.1859393141175609"/>
          <c:y val="0.82452729111126377"/>
          <c:w val="0.63919108443480599"/>
          <c:h val="8.051547461613219E-2"/>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Proportion of women by election type</a:t>
            </a:r>
          </a:p>
          <a:p>
            <a:pPr>
              <a:defRPr/>
            </a:pPr>
            <a:r>
              <a:rPr lang="en-NZ" sz="1100"/>
              <a:t>2022</a:t>
            </a:r>
            <a:endParaRPr lang="en-NZ" sz="1050"/>
          </a:p>
        </c:rich>
      </c:tx>
      <c:overlay val="0"/>
    </c:title>
    <c:autoTitleDeleted val="0"/>
    <c:plotArea>
      <c:layout>
        <c:manualLayout>
          <c:layoutTarget val="inner"/>
          <c:xMode val="edge"/>
          <c:yMode val="edge"/>
          <c:x val="0.15062017832472133"/>
          <c:y val="0.21179426296768336"/>
          <c:w val="0.81882434601601828"/>
          <c:h val="0.51873561813642477"/>
        </c:manualLayout>
      </c:layout>
      <c:barChart>
        <c:barDir val="col"/>
        <c:grouping val="clustered"/>
        <c:varyColors val="0"/>
        <c:ser>
          <c:idx val="0"/>
          <c:order val="0"/>
          <c:tx>
            <c:strRef>
              <c:f>'Graphs 2022'!$A$24</c:f>
              <c:strCache>
                <c:ptCount val="1"/>
                <c:pt idx="0">
                  <c:v>Candidates</c:v>
                </c:pt>
              </c:strCache>
            </c:strRef>
          </c:tx>
          <c:spPr>
            <a:solidFill>
              <a:srgbClr val="76C4CB"/>
            </a:solidFill>
          </c:spPr>
          <c:invertIfNegative val="0"/>
          <c:dLbls>
            <c:spPr>
              <a:noFill/>
              <a:ln>
                <a:noFill/>
              </a:ln>
              <a:effectLst/>
            </c:spPr>
            <c:txPr>
              <a:bodyPr wrap="square" lIns="38100" tIns="19050" rIns="38100" bIns="19050" anchor="ctr">
                <a:spAutoFit/>
              </a:bodyPr>
              <a:lstStyle/>
              <a:p>
                <a:pPr>
                  <a:defRPr>
                    <a:solidFill>
                      <a:srgbClr val="76C4CB"/>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 2022'!$B$23:$G$23</c:f>
              <c:strCache>
                <c:ptCount val="6"/>
                <c:pt idx="0">
                  <c:v>Regional Councils</c:v>
                </c:pt>
                <c:pt idx="1">
                  <c:v>District Councils</c:v>
                </c:pt>
                <c:pt idx="2">
                  <c:v>City Councils</c:v>
                </c:pt>
                <c:pt idx="3">
                  <c:v>Mayors</c:v>
                </c:pt>
                <c:pt idx="4">
                  <c:v>Local Boards</c:v>
                </c:pt>
                <c:pt idx="5">
                  <c:v>Community boards</c:v>
                </c:pt>
              </c:strCache>
            </c:strRef>
          </c:cat>
          <c:val>
            <c:numRef>
              <c:f>'Graphs 2022'!$B$24:$G$24</c:f>
              <c:numCache>
                <c:formatCode>0%</c:formatCode>
                <c:ptCount val="6"/>
                <c:pt idx="0">
                  <c:v>0.27</c:v>
                </c:pt>
                <c:pt idx="1">
                  <c:v>0.36</c:v>
                </c:pt>
                <c:pt idx="2">
                  <c:v>0.37</c:v>
                </c:pt>
                <c:pt idx="3">
                  <c:v>0.27</c:v>
                </c:pt>
                <c:pt idx="4">
                  <c:v>0.42</c:v>
                </c:pt>
                <c:pt idx="5">
                  <c:v>0.46</c:v>
                </c:pt>
              </c:numCache>
            </c:numRef>
          </c:val>
          <c:extLst>
            <c:ext xmlns:c16="http://schemas.microsoft.com/office/drawing/2014/chart" uri="{C3380CC4-5D6E-409C-BE32-E72D297353CC}">
              <c16:uniqueId val="{00000000-5838-47E8-A23A-D6D99F63E357}"/>
            </c:ext>
          </c:extLst>
        </c:ser>
        <c:ser>
          <c:idx val="1"/>
          <c:order val="1"/>
          <c:tx>
            <c:strRef>
              <c:f>'Graphs 2022'!$A$25</c:f>
              <c:strCache>
                <c:ptCount val="1"/>
                <c:pt idx="0">
                  <c:v>Elected</c:v>
                </c:pt>
              </c:strCache>
            </c:strRef>
          </c:tx>
          <c:invertIfNegative val="0"/>
          <c:dLbls>
            <c:spPr>
              <a:noFill/>
              <a:ln>
                <a:noFill/>
              </a:ln>
              <a:effectLst/>
            </c:spPr>
            <c:txPr>
              <a:bodyPr wrap="square" lIns="38100" tIns="19050" rIns="38100" bIns="19050" anchor="ctr">
                <a:spAutoFit/>
              </a:bodyPr>
              <a:lstStyle/>
              <a:p>
                <a:pPr>
                  <a:defRPr>
                    <a:solidFill>
                      <a:srgbClr val="B73F2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 2022'!$B$23:$G$23</c:f>
              <c:strCache>
                <c:ptCount val="6"/>
                <c:pt idx="0">
                  <c:v>Regional Councils</c:v>
                </c:pt>
                <c:pt idx="1">
                  <c:v>District Councils</c:v>
                </c:pt>
                <c:pt idx="2">
                  <c:v>City Councils</c:v>
                </c:pt>
                <c:pt idx="3">
                  <c:v>Mayors</c:v>
                </c:pt>
                <c:pt idx="4">
                  <c:v>Local Boards</c:v>
                </c:pt>
                <c:pt idx="5">
                  <c:v>Community boards</c:v>
                </c:pt>
              </c:strCache>
            </c:strRef>
          </c:cat>
          <c:val>
            <c:numRef>
              <c:f>'Graphs 2022'!$B$25:$G$25</c:f>
              <c:numCache>
                <c:formatCode>0%</c:formatCode>
                <c:ptCount val="6"/>
                <c:pt idx="0">
                  <c:v>0.26</c:v>
                </c:pt>
                <c:pt idx="1">
                  <c:v>0.37</c:v>
                </c:pt>
                <c:pt idx="2">
                  <c:v>0.4</c:v>
                </c:pt>
                <c:pt idx="3">
                  <c:v>0.32</c:v>
                </c:pt>
                <c:pt idx="4">
                  <c:v>0.45</c:v>
                </c:pt>
                <c:pt idx="5">
                  <c:v>0.43</c:v>
                </c:pt>
              </c:numCache>
            </c:numRef>
          </c:val>
          <c:extLst>
            <c:ext xmlns:c16="http://schemas.microsoft.com/office/drawing/2014/chart" uri="{C3380CC4-5D6E-409C-BE32-E72D297353CC}">
              <c16:uniqueId val="{00000001-5838-47E8-A23A-D6D99F63E357}"/>
            </c:ext>
          </c:extLst>
        </c:ser>
        <c:dLbls>
          <c:showLegendKey val="0"/>
          <c:showVal val="0"/>
          <c:showCatName val="0"/>
          <c:showSerName val="0"/>
          <c:showPercent val="0"/>
          <c:showBubbleSize val="0"/>
        </c:dLbls>
        <c:gapWidth val="150"/>
        <c:axId val="183496704"/>
        <c:axId val="183498240"/>
      </c:barChart>
      <c:catAx>
        <c:axId val="183496704"/>
        <c:scaling>
          <c:orientation val="minMax"/>
        </c:scaling>
        <c:delete val="0"/>
        <c:axPos val="b"/>
        <c:numFmt formatCode="General" sourceLinked="0"/>
        <c:majorTickMark val="out"/>
        <c:minorTickMark val="none"/>
        <c:tickLblPos val="nextTo"/>
        <c:crossAx val="183498240"/>
        <c:crosses val="autoZero"/>
        <c:auto val="1"/>
        <c:lblAlgn val="ctr"/>
        <c:lblOffset val="100"/>
        <c:noMultiLvlLbl val="0"/>
      </c:catAx>
      <c:valAx>
        <c:axId val="183498240"/>
        <c:scaling>
          <c:orientation val="minMax"/>
          <c:max val="0.60000000000000009"/>
        </c:scaling>
        <c:delete val="0"/>
        <c:axPos val="l"/>
        <c:majorGridlines>
          <c:spPr>
            <a:ln>
              <a:noFill/>
            </a:ln>
          </c:spPr>
        </c:majorGridlines>
        <c:numFmt formatCode="0%" sourceLinked="1"/>
        <c:majorTickMark val="out"/>
        <c:minorTickMark val="none"/>
        <c:tickLblPos val="nextTo"/>
        <c:crossAx val="183496704"/>
        <c:crosses val="autoZero"/>
        <c:crossBetween val="between"/>
      </c:valAx>
    </c:plotArea>
    <c:legend>
      <c:legendPos val="t"/>
      <c:layout>
        <c:manualLayout>
          <c:xMode val="edge"/>
          <c:yMode val="edge"/>
          <c:x val="0.3594732023246176"/>
          <c:y val="0.18179269165633677"/>
          <c:w val="0.28405063087121607"/>
          <c:h val="8.0012918964852256E-2"/>
        </c:manualLayout>
      </c:layout>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NZ" b="1">
                <a:solidFill>
                  <a:schemeClr val="tx1"/>
                </a:solidFill>
              </a:rPr>
              <a:t>Proportion of elected</a:t>
            </a:r>
            <a:r>
              <a:rPr lang="en-NZ" b="1" baseline="0">
                <a:solidFill>
                  <a:schemeClr val="tx1"/>
                </a:solidFill>
              </a:rPr>
              <a:t> women by election year</a:t>
            </a:r>
          </a:p>
          <a:p>
            <a:pPr>
              <a:defRPr>
                <a:solidFill>
                  <a:schemeClr val="tx1"/>
                </a:solidFill>
              </a:defRPr>
            </a:pPr>
            <a:r>
              <a:rPr lang="en-NZ" sz="1100" b="1" baseline="0">
                <a:solidFill>
                  <a:schemeClr val="tx1"/>
                </a:solidFill>
              </a:rPr>
              <a:t>2010 - 2022</a:t>
            </a:r>
            <a:endParaRPr lang="en-NZ" sz="1100" b="1">
              <a:solidFill>
                <a:schemeClr val="tx1"/>
              </a:solidFill>
            </a:endParaRPr>
          </a:p>
        </c:rich>
      </c:tx>
      <c:layout>
        <c:manualLayout>
          <c:xMode val="edge"/>
          <c:yMode val="edge"/>
          <c:x val="0.22102922978951256"/>
          <c:y val="1.85400777782358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7562078404117542E-2"/>
          <c:y val="0.18910994764397906"/>
          <c:w val="0.88130541995942335"/>
          <c:h val="0.5732866114248808"/>
        </c:manualLayout>
      </c:layout>
      <c:barChart>
        <c:barDir val="col"/>
        <c:grouping val="clustered"/>
        <c:varyColors val="0"/>
        <c:ser>
          <c:idx val="0"/>
          <c:order val="0"/>
          <c:tx>
            <c:strRef>
              <c:f>'Graphs 2022'!$A$31</c:f>
              <c:strCache>
                <c:ptCount val="1"/>
                <c:pt idx="0">
                  <c:v>2010</c:v>
                </c:pt>
              </c:strCache>
            </c:strRef>
          </c:tx>
          <c:spPr>
            <a:solidFill>
              <a:schemeClr val="accent5">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2022'!$B$30:$G$30</c:f>
              <c:strCache>
                <c:ptCount val="6"/>
                <c:pt idx="0">
                  <c:v>Regional Councils</c:v>
                </c:pt>
                <c:pt idx="1">
                  <c:v>District Councils</c:v>
                </c:pt>
                <c:pt idx="2">
                  <c:v>City Councils</c:v>
                </c:pt>
                <c:pt idx="3">
                  <c:v>Mayors</c:v>
                </c:pt>
                <c:pt idx="4">
                  <c:v>Local Boards</c:v>
                </c:pt>
                <c:pt idx="5">
                  <c:v>Community boards</c:v>
                </c:pt>
              </c:strCache>
            </c:strRef>
          </c:cat>
          <c:val>
            <c:numRef>
              <c:f>'Graphs 2022'!$B$31:$G$31</c:f>
              <c:numCache>
                <c:formatCode>0%</c:formatCode>
                <c:ptCount val="6"/>
                <c:pt idx="0">
                  <c:v>0.24099999999999999</c:v>
                </c:pt>
                <c:pt idx="1">
                  <c:v>0.27600000000000002</c:v>
                </c:pt>
                <c:pt idx="2">
                  <c:v>0.34899999999999998</c:v>
                </c:pt>
                <c:pt idx="3">
                  <c:v>0.17899999999999999</c:v>
                </c:pt>
                <c:pt idx="4">
                  <c:v>0.38900000000000001</c:v>
                </c:pt>
                <c:pt idx="5">
                  <c:v>0.33</c:v>
                </c:pt>
              </c:numCache>
            </c:numRef>
          </c:val>
          <c:extLst>
            <c:ext xmlns:c16="http://schemas.microsoft.com/office/drawing/2014/chart" uri="{C3380CC4-5D6E-409C-BE32-E72D297353CC}">
              <c16:uniqueId val="{00000000-AE32-441C-962B-950CBA7FD913}"/>
            </c:ext>
          </c:extLst>
        </c:ser>
        <c:ser>
          <c:idx val="1"/>
          <c:order val="1"/>
          <c:tx>
            <c:strRef>
              <c:f>'Graphs 2022'!$A$32</c:f>
              <c:strCache>
                <c:ptCount val="1"/>
                <c:pt idx="0">
                  <c:v>2013</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2022'!$B$30:$G$30</c:f>
              <c:strCache>
                <c:ptCount val="6"/>
                <c:pt idx="0">
                  <c:v>Regional Councils</c:v>
                </c:pt>
                <c:pt idx="1">
                  <c:v>District Councils</c:v>
                </c:pt>
                <c:pt idx="2">
                  <c:v>City Councils</c:v>
                </c:pt>
                <c:pt idx="3">
                  <c:v>Mayors</c:v>
                </c:pt>
                <c:pt idx="4">
                  <c:v>Local Boards</c:v>
                </c:pt>
                <c:pt idx="5">
                  <c:v>Community boards</c:v>
                </c:pt>
              </c:strCache>
            </c:strRef>
          </c:cat>
          <c:val>
            <c:numRef>
              <c:f>'Graphs 2022'!$B$32:$G$32</c:f>
              <c:numCache>
                <c:formatCode>0%</c:formatCode>
                <c:ptCount val="6"/>
                <c:pt idx="0">
                  <c:v>0.21199999999999999</c:v>
                </c:pt>
                <c:pt idx="1">
                  <c:v>0.29699999999999999</c:v>
                </c:pt>
                <c:pt idx="2">
                  <c:v>0.32500000000000001</c:v>
                </c:pt>
                <c:pt idx="3">
                  <c:v>0.19700000000000001</c:v>
                </c:pt>
                <c:pt idx="4">
                  <c:v>0.40200000000000002</c:v>
                </c:pt>
                <c:pt idx="5">
                  <c:v>0.374</c:v>
                </c:pt>
              </c:numCache>
            </c:numRef>
          </c:val>
          <c:extLst>
            <c:ext xmlns:c16="http://schemas.microsoft.com/office/drawing/2014/chart" uri="{C3380CC4-5D6E-409C-BE32-E72D297353CC}">
              <c16:uniqueId val="{00000001-AE32-441C-962B-950CBA7FD913}"/>
            </c:ext>
          </c:extLst>
        </c:ser>
        <c:ser>
          <c:idx val="2"/>
          <c:order val="2"/>
          <c:tx>
            <c:strRef>
              <c:f>'Graphs 2022'!$A$33</c:f>
              <c:strCache>
                <c:ptCount val="1"/>
                <c:pt idx="0">
                  <c:v>2016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2022'!$B$30:$G$30</c:f>
              <c:strCache>
                <c:ptCount val="6"/>
                <c:pt idx="0">
                  <c:v>Regional Councils</c:v>
                </c:pt>
                <c:pt idx="1">
                  <c:v>District Councils</c:v>
                </c:pt>
                <c:pt idx="2">
                  <c:v>City Councils</c:v>
                </c:pt>
                <c:pt idx="3">
                  <c:v>Mayors</c:v>
                </c:pt>
                <c:pt idx="4">
                  <c:v>Local Boards</c:v>
                </c:pt>
                <c:pt idx="5">
                  <c:v>Community boards</c:v>
                </c:pt>
              </c:strCache>
            </c:strRef>
          </c:cat>
          <c:val>
            <c:numRef>
              <c:f>'Graphs 2022'!$B$33:$G$33</c:f>
              <c:numCache>
                <c:formatCode>0%</c:formatCode>
                <c:ptCount val="6"/>
                <c:pt idx="0">
                  <c:v>0.24</c:v>
                </c:pt>
                <c:pt idx="1">
                  <c:v>0.34</c:v>
                </c:pt>
                <c:pt idx="2">
                  <c:v>0.34</c:v>
                </c:pt>
                <c:pt idx="3">
                  <c:v>0.19400000000000001</c:v>
                </c:pt>
                <c:pt idx="4">
                  <c:v>0.51020408163265307</c:v>
                </c:pt>
                <c:pt idx="5">
                  <c:v>0.38</c:v>
                </c:pt>
              </c:numCache>
            </c:numRef>
          </c:val>
          <c:extLst>
            <c:ext xmlns:c16="http://schemas.microsoft.com/office/drawing/2014/chart" uri="{C3380CC4-5D6E-409C-BE32-E72D297353CC}">
              <c16:uniqueId val="{00000002-AE32-441C-962B-950CBA7FD913}"/>
            </c:ext>
          </c:extLst>
        </c:ser>
        <c:ser>
          <c:idx val="3"/>
          <c:order val="3"/>
          <c:tx>
            <c:strRef>
              <c:f>'Graphs 2022'!$A$34</c:f>
              <c:strCache>
                <c:ptCount val="1"/>
                <c:pt idx="0">
                  <c:v>2019</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2022'!$B$30:$G$30</c:f>
              <c:strCache>
                <c:ptCount val="6"/>
                <c:pt idx="0">
                  <c:v>Regional Councils</c:v>
                </c:pt>
                <c:pt idx="1">
                  <c:v>District Councils</c:v>
                </c:pt>
                <c:pt idx="2">
                  <c:v>City Councils</c:v>
                </c:pt>
                <c:pt idx="3">
                  <c:v>Mayors</c:v>
                </c:pt>
                <c:pt idx="4">
                  <c:v>Local Boards</c:v>
                </c:pt>
                <c:pt idx="5">
                  <c:v>Community boards</c:v>
                </c:pt>
              </c:strCache>
            </c:strRef>
          </c:cat>
          <c:val>
            <c:numRef>
              <c:f>'Graphs 2022'!$B$34:$G$34</c:f>
              <c:numCache>
                <c:formatCode>0%</c:formatCode>
                <c:ptCount val="6"/>
                <c:pt idx="0">
                  <c:v>0.31496062992125984</c:v>
                </c:pt>
                <c:pt idx="1">
                  <c:v>0.38447319778188538</c:v>
                </c:pt>
                <c:pt idx="2">
                  <c:v>0.43195266272189348</c:v>
                </c:pt>
                <c:pt idx="3">
                  <c:v>0.26865671641791045</c:v>
                </c:pt>
                <c:pt idx="4">
                  <c:v>0.51006711409395977</c:v>
                </c:pt>
                <c:pt idx="5">
                  <c:v>0.40760869565217389</c:v>
                </c:pt>
              </c:numCache>
            </c:numRef>
          </c:val>
          <c:extLst>
            <c:ext xmlns:c16="http://schemas.microsoft.com/office/drawing/2014/chart" uri="{C3380CC4-5D6E-409C-BE32-E72D297353CC}">
              <c16:uniqueId val="{00000003-AE32-441C-962B-950CBA7FD913}"/>
            </c:ext>
          </c:extLst>
        </c:ser>
        <c:ser>
          <c:idx val="4"/>
          <c:order val="4"/>
          <c:tx>
            <c:strRef>
              <c:f>'Graphs 2022'!$A$35</c:f>
              <c:strCache>
                <c:ptCount val="1"/>
                <c:pt idx="0">
                  <c:v>2022</c:v>
                </c:pt>
              </c:strCache>
            </c:strRef>
          </c:tx>
          <c:spPr>
            <a:solidFill>
              <a:schemeClr val="accent5">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2022'!$B$30:$G$30</c:f>
              <c:strCache>
                <c:ptCount val="6"/>
                <c:pt idx="0">
                  <c:v>Regional Councils</c:v>
                </c:pt>
                <c:pt idx="1">
                  <c:v>District Councils</c:v>
                </c:pt>
                <c:pt idx="2">
                  <c:v>City Councils</c:v>
                </c:pt>
                <c:pt idx="3">
                  <c:v>Mayors</c:v>
                </c:pt>
                <c:pt idx="4">
                  <c:v>Local Boards</c:v>
                </c:pt>
                <c:pt idx="5">
                  <c:v>Community boards</c:v>
                </c:pt>
              </c:strCache>
            </c:strRef>
          </c:cat>
          <c:val>
            <c:numRef>
              <c:f>'Graphs 2022'!$B$35:$G$35</c:f>
              <c:numCache>
                <c:formatCode>0%</c:formatCode>
                <c:ptCount val="6"/>
                <c:pt idx="0">
                  <c:v>0.26</c:v>
                </c:pt>
                <c:pt idx="1">
                  <c:v>0.37</c:v>
                </c:pt>
                <c:pt idx="2">
                  <c:v>0.4</c:v>
                </c:pt>
                <c:pt idx="3">
                  <c:v>0.32</c:v>
                </c:pt>
                <c:pt idx="4">
                  <c:v>0.45</c:v>
                </c:pt>
                <c:pt idx="5">
                  <c:v>0.43</c:v>
                </c:pt>
              </c:numCache>
            </c:numRef>
          </c:val>
          <c:extLst>
            <c:ext xmlns:c16="http://schemas.microsoft.com/office/drawing/2014/chart" uri="{C3380CC4-5D6E-409C-BE32-E72D297353CC}">
              <c16:uniqueId val="{00000004-AE32-441C-962B-950CBA7FD913}"/>
            </c:ext>
          </c:extLst>
        </c:ser>
        <c:dLbls>
          <c:showLegendKey val="0"/>
          <c:showVal val="0"/>
          <c:showCatName val="0"/>
          <c:showSerName val="0"/>
          <c:showPercent val="0"/>
          <c:showBubbleSize val="0"/>
        </c:dLbls>
        <c:gapWidth val="70"/>
        <c:axId val="824756768"/>
        <c:axId val="824755128"/>
      </c:barChart>
      <c:catAx>
        <c:axId val="82475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4755128"/>
        <c:crosses val="autoZero"/>
        <c:auto val="1"/>
        <c:lblAlgn val="ctr"/>
        <c:lblOffset val="100"/>
        <c:noMultiLvlLbl val="0"/>
      </c:catAx>
      <c:valAx>
        <c:axId val="824755128"/>
        <c:scaling>
          <c:orientation val="minMax"/>
          <c:max val="0.70000000000000007"/>
          <c:min val="0"/>
        </c:scaling>
        <c:delete val="0"/>
        <c:axPos val="l"/>
        <c:majorGridlines>
          <c:spPr>
            <a:ln w="9525" cap="flat" cmpd="sng" algn="ctr">
              <a:solidFill>
                <a:schemeClr val="tx1"/>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4756768"/>
        <c:crosses val="autoZero"/>
        <c:crossBetween val="between"/>
        <c:majorUnit val="0.2"/>
      </c:valAx>
      <c:spPr>
        <a:noFill/>
        <a:ln>
          <a:noFill/>
        </a:ln>
        <a:effectLst/>
      </c:spPr>
    </c:plotArea>
    <c:legend>
      <c:legendPos val="b"/>
      <c:layout>
        <c:manualLayout>
          <c:xMode val="edge"/>
          <c:yMode val="edge"/>
          <c:x val="0.3378956414376777"/>
          <c:y val="0.84685822649132225"/>
          <c:w val="0.32420856585448204"/>
          <c:h val="5.89009358123428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868686"/>
      </a:solidFill>
      <a:round/>
    </a:ln>
    <a:effectLst/>
  </c:spPr>
  <c:txPr>
    <a:bodyPr/>
    <a:lstStyle/>
    <a:p>
      <a:pPr>
        <a:defRPr/>
      </a:pPr>
      <a:endParaRPr lang="en-US"/>
    </a:p>
  </c:txPr>
  <c:printSettings>
    <c:headerFooter/>
    <c:pageMargins b="0.75" l="0.7" r="0.7" t="0.75" header="0.3" footer="0.3"/>
    <c:pageSetup paperSize="9" orientation="landscape"/>
  </c:printSettings>
  <c:userShapes r:id="rId3"/>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152400</xdr:rowOff>
    </xdr:from>
    <xdr:to>
      <xdr:col>8</xdr:col>
      <xdr:colOff>0</xdr:colOff>
      <xdr:row>43</xdr:row>
      <xdr:rowOff>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0" y="314325"/>
          <a:ext cx="6838950" cy="72866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NZ" sz="1600" b="1"/>
            <a:t>2022</a:t>
          </a:r>
          <a:r>
            <a:rPr lang="en-NZ" sz="1600" b="1" baseline="0"/>
            <a:t> Local Authority Election Statistics</a:t>
          </a:r>
        </a:p>
        <a:p>
          <a:endParaRPr lang="en-NZ" sz="1100"/>
        </a:p>
        <a:p>
          <a:r>
            <a:rPr lang="en-NZ" sz="1100" b="1" u="sng"/>
            <a:t>Background</a:t>
          </a:r>
        </a:p>
        <a:p>
          <a:endParaRPr lang="en-NZ" sz="1100" b="1" u="sng"/>
        </a:p>
        <a:p>
          <a:r>
            <a:rPr lang="en-NZ" sz="1100"/>
            <a:t>The Department of Internal Affairs</a:t>
          </a:r>
          <a:r>
            <a:rPr lang="en-NZ" sz="1100" baseline="0"/>
            <a:t> compiles statistics for local authority elections, which are held every three years. Local authorities include city, district and regional councils, local and community boards, and particular trusts (such as licensing trusts). The information includes the number and types of votes for each ward or constituency, voter turnout, and the number of women standing as candidates and elected. </a:t>
          </a:r>
        </a:p>
        <a:p>
          <a:endParaRPr lang="en-NZ" sz="1100" baseline="0"/>
        </a:p>
        <a:p>
          <a:r>
            <a:rPr lang="en-NZ" sz="1100" baseline="0"/>
            <a:t>The Department of Internal Affairs thanks all electoral officers and local authorities for providing the data, and would also like to thank Local Government New Zealand and Taituarā for their assistance with this project.</a:t>
          </a:r>
        </a:p>
        <a:p>
          <a:endParaRPr lang="en-NZ" sz="1100" baseline="0"/>
        </a:p>
        <a:p>
          <a:r>
            <a:rPr lang="en-NZ" sz="1100" b="1" u="sng" baseline="0"/>
            <a:t>Notes about the data:</a:t>
          </a:r>
        </a:p>
        <a:p>
          <a:endParaRPr lang="en-NZ" sz="1100" b="0" i="0" baseline="0"/>
        </a:p>
        <a:p>
          <a:r>
            <a:rPr lang="en-NZ" sz="1100" b="0" i="0" baseline="0"/>
            <a:t>*</a:t>
          </a:r>
          <a:r>
            <a:rPr lang="en-NZ" sz="1100" b="0" i="1" baseline="0"/>
            <a:t>Residential voters: </a:t>
          </a:r>
          <a:r>
            <a:rPr lang="en-NZ" sz="1100" b="0" i="0" baseline="0"/>
            <a:t>Residential voters are voters living within a specified local government area.</a:t>
          </a:r>
        </a:p>
        <a:p>
          <a:endParaRPr lang="en-NZ" sz="1100" b="0" i="0" baseline="0"/>
        </a:p>
        <a:p>
          <a:r>
            <a:rPr lang="en-NZ" sz="1100" b="0" i="0" baseline="0"/>
            <a:t>*</a:t>
          </a:r>
          <a:r>
            <a:rPr lang="en-NZ" sz="1100" b="0" i="1" baseline="0"/>
            <a:t>Ratepayer voters: </a:t>
          </a:r>
          <a:r>
            <a:rPr lang="en-NZ" sz="1100" b="0" i="0" baseline="0"/>
            <a:t>Ratepayer voters are voters living outside the electorate but eligible to vote because of property ownership within the electorate. In some cases the number of ratepayer voters exceeds the number of listed ratepayer electors because additional ratepayers registered after the elector list was published.</a:t>
          </a:r>
        </a:p>
        <a:p>
          <a:endParaRPr lang="en-NZ" sz="1100" b="0" i="0" baseline="0"/>
        </a:p>
        <a:p>
          <a:r>
            <a:rPr lang="en-NZ" sz="1100" b="0" i="0" baseline="0"/>
            <a:t>*</a:t>
          </a:r>
          <a:r>
            <a:rPr lang="en-NZ" sz="1100" b="0" i="1" baseline="0"/>
            <a:t>Uncontested elections: </a:t>
          </a:r>
          <a:r>
            <a:rPr lang="en-NZ" sz="1100" b="0" i="0" baseline="0"/>
            <a:t>If an election has been uncontested, there will be no information regarding the amount of electors. Also, where there is no elector information (e.g. uncontested elections, councils with no community boards, no ratepayer electors, etc.) the corresponding cells will be shaded grey.</a:t>
          </a:r>
        </a:p>
        <a:p>
          <a:endParaRPr lang="en-NZ" sz="1100" b="0" i="0" baseline="0"/>
        </a:p>
        <a:p>
          <a:endParaRPr lang="en-NZ" sz="1100" b="0" i="0" baseline="0"/>
        </a:p>
        <a:p>
          <a:r>
            <a:rPr lang="en-NZ" sz="1100" b="1" i="0" u="sng"/>
            <a:t>Abbreviations:</a:t>
          </a:r>
        </a:p>
        <a:p>
          <a:endParaRPr lang="en-NZ" sz="1100" b="1" i="0" u="sng"/>
        </a:p>
        <a:p>
          <a:r>
            <a:rPr lang="en-NZ" sz="1100" b="1" i="1" u="none"/>
            <a:t>CB</a:t>
          </a:r>
          <a:r>
            <a:rPr lang="en-NZ" sz="1100" b="1" i="1" u="none" baseline="0"/>
            <a:t> = </a:t>
          </a:r>
          <a:r>
            <a:rPr lang="en-NZ" sz="1100" b="0" i="0" u="none" baseline="0"/>
            <a:t>Community Board</a:t>
          </a:r>
        </a:p>
        <a:p>
          <a:r>
            <a:rPr lang="en-NZ" sz="1100" b="1" i="1" u="none" baseline="0"/>
            <a:t>LB</a:t>
          </a:r>
          <a:r>
            <a:rPr lang="en-NZ" sz="1100" b="0" i="0" u="none" baseline="0"/>
            <a:t> = Local Board</a:t>
          </a:r>
        </a:p>
        <a:p>
          <a:r>
            <a:rPr lang="en-NZ" sz="1100" b="1" i="1" u="none" baseline="0"/>
            <a:t>CC</a:t>
          </a:r>
          <a:r>
            <a:rPr lang="en-NZ" sz="1100" b="0" i="0" u="none" baseline="0"/>
            <a:t> = City Council</a:t>
          </a:r>
        </a:p>
        <a:p>
          <a:r>
            <a:rPr lang="en-NZ" sz="1100" b="1" i="1" u="none" baseline="0"/>
            <a:t>DC</a:t>
          </a:r>
          <a:r>
            <a:rPr lang="en-NZ" sz="1100" b="0" i="0" u="none" baseline="0"/>
            <a:t> = District Council</a:t>
          </a:r>
        </a:p>
        <a:p>
          <a:r>
            <a:rPr lang="en-NZ" sz="1100" b="1" i="1" u="none" baseline="0"/>
            <a:t>LT</a:t>
          </a:r>
          <a:r>
            <a:rPr lang="en-NZ" sz="1100" b="0" i="0" u="none" baseline="0"/>
            <a:t> = Licensing Trust</a:t>
          </a:r>
        </a:p>
        <a:p>
          <a:r>
            <a:rPr lang="en-NZ" sz="1100" b="1" i="1" u="none" baseline="0"/>
            <a:t>OTHER</a:t>
          </a:r>
          <a:r>
            <a:rPr lang="en-NZ" sz="1100" b="0" i="0" u="none" baseline="0"/>
            <a:t> = Other Trust or Special Body</a:t>
          </a:r>
        </a:p>
        <a:p>
          <a:r>
            <a:rPr lang="en-NZ" sz="1100" b="1" i="1" u="none" baseline="0"/>
            <a:t>RC</a:t>
          </a:r>
          <a:r>
            <a:rPr lang="en-NZ" sz="1100" b="0" i="0" u="none" baseline="0"/>
            <a:t> = Regional Council</a:t>
          </a:r>
        </a:p>
        <a:p>
          <a:r>
            <a:rPr lang="en-NZ" sz="1100" b="1" i="1" u="none" baseline="0"/>
            <a:t>FPP</a:t>
          </a:r>
          <a:r>
            <a:rPr lang="en-NZ" sz="1100" b="0" i="0" u="none" baseline="0"/>
            <a:t> = First Past the Post voting system</a:t>
          </a:r>
        </a:p>
        <a:p>
          <a:r>
            <a:rPr lang="en-NZ" sz="1100" b="1" i="1" u="none" baseline="0"/>
            <a:t>STV</a:t>
          </a:r>
          <a:r>
            <a:rPr lang="en-NZ" sz="1100" b="0" i="0" u="none" baseline="0"/>
            <a:t> = Single Transferable  Vote system</a:t>
          </a:r>
          <a:endParaRPr lang="en-NZ" sz="1100" b="1" i="1" u="none"/>
        </a:p>
      </xdr:txBody>
    </xdr:sp>
    <xdr:clientData/>
  </xdr:twoCellAnchor>
  <xdr:twoCellAnchor editAs="oneCell">
    <xdr:from>
      <xdr:col>4</xdr:col>
      <xdr:colOff>274376</xdr:colOff>
      <xdr:row>2</xdr:row>
      <xdr:rowOff>66675</xdr:rowOff>
    </xdr:from>
    <xdr:to>
      <xdr:col>7</xdr:col>
      <xdr:colOff>544615</xdr:colOff>
      <xdr:row>4</xdr:row>
      <xdr:rowOff>9526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1651" y="390525"/>
          <a:ext cx="2099039" cy="371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66675</xdr:colOff>
      <xdr:row>1</xdr:row>
      <xdr:rowOff>152400</xdr:rowOff>
    </xdr:from>
    <xdr:to>
      <xdr:col>23</xdr:col>
      <xdr:colOff>390525</xdr:colOff>
      <xdr:row>17</xdr:row>
      <xdr:rowOff>81643</xdr:rowOff>
    </xdr:to>
    <xdr:graphicFrame macro="">
      <xdr:nvGraphicFramePr>
        <xdr:cNvPr id="2" name="Chart 1">
          <a:extLst>
            <a:ext uri="{FF2B5EF4-FFF2-40B4-BE49-F238E27FC236}">
              <a16:creationId xmlns:a16="http://schemas.microsoft.com/office/drawing/2014/main" id="{D025EF62-F958-41B3-9856-5E5A06F6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66675</xdr:colOff>
      <xdr:row>18</xdr:row>
      <xdr:rowOff>15421</xdr:rowOff>
    </xdr:from>
    <xdr:to>
      <xdr:col>23</xdr:col>
      <xdr:colOff>383721</xdr:colOff>
      <xdr:row>34</xdr:row>
      <xdr:rowOff>129268</xdr:rowOff>
    </xdr:to>
    <xdr:graphicFrame macro="">
      <xdr:nvGraphicFramePr>
        <xdr:cNvPr id="3" name="Chart 2">
          <a:extLst>
            <a:ext uri="{FF2B5EF4-FFF2-40B4-BE49-F238E27FC236}">
              <a16:creationId xmlns:a16="http://schemas.microsoft.com/office/drawing/2014/main" id="{B42E6F1C-4B9B-4409-B0DD-30FADAB37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57150</xdr:colOff>
      <xdr:row>35</xdr:row>
      <xdr:rowOff>32429</xdr:rowOff>
    </xdr:from>
    <xdr:to>
      <xdr:col>23</xdr:col>
      <xdr:colOff>381004</xdr:colOff>
      <xdr:row>52</xdr:row>
      <xdr:rowOff>452</xdr:rowOff>
    </xdr:to>
    <xdr:graphicFrame macro="">
      <xdr:nvGraphicFramePr>
        <xdr:cNvPr id="4" name="Chart 3">
          <a:extLst>
            <a:ext uri="{FF2B5EF4-FFF2-40B4-BE49-F238E27FC236}">
              <a16:creationId xmlns:a16="http://schemas.microsoft.com/office/drawing/2014/main" id="{F7AD2030-B089-419C-8711-0C331A07F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297657</xdr:colOff>
      <xdr:row>76</xdr:row>
      <xdr:rowOff>21432</xdr:rowOff>
    </xdr:from>
    <xdr:to>
      <xdr:col>24</xdr:col>
      <xdr:colOff>23018</xdr:colOff>
      <xdr:row>93</xdr:row>
      <xdr:rowOff>59531</xdr:rowOff>
    </xdr:to>
    <xdr:graphicFrame macro="">
      <xdr:nvGraphicFramePr>
        <xdr:cNvPr id="5" name="Chart 4">
          <a:extLst>
            <a:ext uri="{FF2B5EF4-FFF2-40B4-BE49-F238E27FC236}">
              <a16:creationId xmlns:a16="http://schemas.microsoft.com/office/drawing/2014/main" id="{4DE4A05B-BE06-4B99-9443-612077ED7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53</xdr:row>
      <xdr:rowOff>145596</xdr:rowOff>
    </xdr:from>
    <xdr:to>
      <xdr:col>24</xdr:col>
      <xdr:colOff>342901</xdr:colOff>
      <xdr:row>75</xdr:row>
      <xdr:rowOff>59871</xdr:rowOff>
    </xdr:to>
    <xdr:graphicFrame macro="">
      <xdr:nvGraphicFramePr>
        <xdr:cNvPr id="6" name="Chart 5">
          <a:extLst>
            <a:ext uri="{FF2B5EF4-FFF2-40B4-BE49-F238E27FC236}">
              <a16:creationId xmlns:a16="http://schemas.microsoft.com/office/drawing/2014/main" id="{D716A1A5-A010-4948-B17F-A649F3454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24</xdr:col>
      <xdr:colOff>76200</xdr:colOff>
      <xdr:row>1</xdr:row>
      <xdr:rowOff>142875</xdr:rowOff>
    </xdr:from>
    <xdr:to>
      <xdr:col>32</xdr:col>
      <xdr:colOff>285114</xdr:colOff>
      <xdr:row>10</xdr:row>
      <xdr:rowOff>131556</xdr:rowOff>
    </xdr:to>
    <xdr:pic>
      <xdr:nvPicPr>
        <xdr:cNvPr id="7" name="Picture 6">
          <a:extLst>
            <a:ext uri="{FF2B5EF4-FFF2-40B4-BE49-F238E27FC236}">
              <a16:creationId xmlns:a16="http://schemas.microsoft.com/office/drawing/2014/main" id="{5F03B54D-AEF9-44A2-9185-FD9DC28630AA}"/>
            </a:ext>
          </a:extLst>
        </xdr:cNvPr>
        <xdr:cNvPicPr>
          <a:picLocks noChangeAspect="1"/>
        </xdr:cNvPicPr>
      </xdr:nvPicPr>
      <xdr:blipFill>
        <a:blip xmlns:r="http://schemas.openxmlformats.org/officeDocument/2006/relationships" r:embed="rId6"/>
        <a:stretch>
          <a:fillRect/>
        </a:stretch>
      </xdr:blipFill>
      <xdr:spPr>
        <a:xfrm>
          <a:off x="20688300" y="304800"/>
          <a:ext cx="5085714" cy="1679369"/>
        </a:xfrm>
        <a:prstGeom prst="rect">
          <a:avLst/>
        </a:prstGeom>
      </xdr:spPr>
    </xdr:pic>
    <xdr:clientData/>
  </xdr:twoCellAnchor>
  <xdr:twoCellAnchor>
    <xdr:from>
      <xdr:col>20</xdr:col>
      <xdr:colOff>476250</xdr:colOff>
      <xdr:row>16</xdr:row>
      <xdr:rowOff>27217</xdr:rowOff>
    </xdr:from>
    <xdr:to>
      <xdr:col>23</xdr:col>
      <xdr:colOff>244929</xdr:colOff>
      <xdr:row>17</xdr:row>
      <xdr:rowOff>47626</xdr:rowOff>
    </xdr:to>
    <xdr:sp macro="" textlink="">
      <xdr:nvSpPr>
        <xdr:cNvPr id="8" name="Rectangle 7">
          <a:extLst>
            <a:ext uri="{FF2B5EF4-FFF2-40B4-BE49-F238E27FC236}">
              <a16:creationId xmlns:a16="http://schemas.microsoft.com/office/drawing/2014/main" id="{66B51C1B-E417-4E63-A672-5D8497FA3F3A}"/>
            </a:ext>
          </a:extLst>
        </xdr:cNvPr>
        <xdr:cNvSpPr/>
      </xdr:nvSpPr>
      <xdr:spPr>
        <a:xfrm>
          <a:off x="18649950" y="2903767"/>
          <a:ext cx="1597479" cy="1823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clientData/>
  </xdr:twoCellAnchor>
  <xdr:twoCellAnchor>
    <xdr:from>
      <xdr:col>20</xdr:col>
      <xdr:colOff>581025</xdr:colOff>
      <xdr:row>33</xdr:row>
      <xdr:rowOff>40822</xdr:rowOff>
    </xdr:from>
    <xdr:to>
      <xdr:col>23</xdr:col>
      <xdr:colOff>353786</xdr:colOff>
      <xdr:row>34</xdr:row>
      <xdr:rowOff>76200</xdr:rowOff>
    </xdr:to>
    <xdr:sp macro="" textlink="">
      <xdr:nvSpPr>
        <xdr:cNvPr id="9" name="Rectangle 8">
          <a:extLst>
            <a:ext uri="{FF2B5EF4-FFF2-40B4-BE49-F238E27FC236}">
              <a16:creationId xmlns:a16="http://schemas.microsoft.com/office/drawing/2014/main" id="{D1C61C93-DD0C-41BE-97FA-E1B03446A720}"/>
            </a:ext>
          </a:extLst>
        </xdr:cNvPr>
        <xdr:cNvSpPr/>
      </xdr:nvSpPr>
      <xdr:spPr>
        <a:xfrm>
          <a:off x="18754725" y="5965372"/>
          <a:ext cx="1601561" cy="1973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clientData/>
  </xdr:twoCellAnchor>
  <xdr:twoCellAnchor>
    <xdr:from>
      <xdr:col>20</xdr:col>
      <xdr:colOff>600075</xdr:colOff>
      <xdr:row>50</xdr:row>
      <xdr:rowOff>74839</xdr:rowOff>
    </xdr:from>
    <xdr:to>
      <xdr:col>23</xdr:col>
      <xdr:colOff>367393</xdr:colOff>
      <xdr:row>51</xdr:row>
      <xdr:rowOff>133350</xdr:rowOff>
    </xdr:to>
    <xdr:sp macro="" textlink="">
      <xdr:nvSpPr>
        <xdr:cNvPr id="10" name="Rectangle 9">
          <a:extLst>
            <a:ext uri="{FF2B5EF4-FFF2-40B4-BE49-F238E27FC236}">
              <a16:creationId xmlns:a16="http://schemas.microsoft.com/office/drawing/2014/main" id="{0F090369-7B0D-4530-BA6B-BB2AA7F00474}"/>
            </a:ext>
          </a:extLst>
        </xdr:cNvPr>
        <xdr:cNvSpPr/>
      </xdr:nvSpPr>
      <xdr:spPr>
        <a:xfrm>
          <a:off x="18773775" y="8761639"/>
          <a:ext cx="1596118" cy="2204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clientData/>
  </xdr:twoCellAnchor>
  <xdr:twoCellAnchor>
    <xdr:from>
      <xdr:col>21</xdr:col>
      <xdr:colOff>381000</xdr:colOff>
      <xdr:row>73</xdr:row>
      <xdr:rowOff>19050</xdr:rowOff>
    </xdr:from>
    <xdr:to>
      <xdr:col>24</xdr:col>
      <xdr:colOff>148317</xdr:colOff>
      <xdr:row>74</xdr:row>
      <xdr:rowOff>63953</xdr:rowOff>
    </xdr:to>
    <xdr:sp macro="" textlink="">
      <xdr:nvSpPr>
        <xdr:cNvPr id="11" name="Rectangle 10">
          <a:extLst>
            <a:ext uri="{FF2B5EF4-FFF2-40B4-BE49-F238E27FC236}">
              <a16:creationId xmlns:a16="http://schemas.microsoft.com/office/drawing/2014/main" id="{C86B539A-A2A0-48AE-8013-58646895602E}"/>
            </a:ext>
          </a:extLst>
        </xdr:cNvPr>
        <xdr:cNvSpPr/>
      </xdr:nvSpPr>
      <xdr:spPr>
        <a:xfrm>
          <a:off x="19164300" y="12430125"/>
          <a:ext cx="1596117" cy="2068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0.01537</cdr:x>
      <cdr:y>0.33708</cdr:y>
    </cdr:from>
    <cdr:to>
      <cdr:x>0.06187</cdr:x>
      <cdr:y>0.59107</cdr:y>
    </cdr:to>
    <cdr:sp macro="" textlink="">
      <cdr:nvSpPr>
        <cdr:cNvPr id="6" name="TextBox 5">
          <a:extLst xmlns:a="http://schemas.openxmlformats.org/drawingml/2006/main">
            <a:ext uri="{FF2B5EF4-FFF2-40B4-BE49-F238E27FC236}">
              <a16:creationId xmlns:a16="http://schemas.microsoft.com/office/drawing/2014/main" id="{DCA086A4-3517-FCC8-EB17-71CC979FA5A7}"/>
            </a:ext>
          </a:extLst>
        </cdr:cNvPr>
        <cdr:cNvSpPr txBox="1"/>
      </cdr:nvSpPr>
      <cdr:spPr>
        <a:xfrm xmlns:a="http://schemas.openxmlformats.org/drawingml/2006/main">
          <a:off x="80433" y="898905"/>
          <a:ext cx="243417" cy="677333"/>
        </a:xfrm>
        <a:prstGeom xmlns:a="http://schemas.openxmlformats.org/drawingml/2006/main" prst="rect">
          <a:avLst/>
        </a:prstGeom>
      </cdr:spPr>
      <cdr:txBody>
        <a:bodyPr xmlns:a="http://schemas.openxmlformats.org/drawingml/2006/main" vertOverflow="clip" vert="vert270" wrap="square" rtlCol="0" anchor="ctr" anchorCtr="0"/>
        <a:lstStyle xmlns:a="http://schemas.openxmlformats.org/drawingml/2006/main"/>
        <a:p xmlns:a="http://schemas.openxmlformats.org/drawingml/2006/main">
          <a:r>
            <a:rPr lang="en-NZ" sz="1000" b="1"/>
            <a:t>Proportion</a:t>
          </a:r>
        </a:p>
      </cdr:txBody>
    </cdr:sp>
  </cdr:relSizeAnchor>
</c:userShapes>
</file>

<file path=xl/drawings/drawing4.xml><?xml version="1.0" encoding="utf-8"?>
<c:userShapes xmlns:c="http://schemas.openxmlformats.org/drawingml/2006/chart">
  <cdr:relSizeAnchor xmlns:cdr="http://schemas.openxmlformats.org/drawingml/2006/chartDrawing">
    <cdr:from>
      <cdr:x>0.6836</cdr:x>
      <cdr:y>0.90909</cdr:y>
    </cdr:from>
    <cdr:to>
      <cdr:x>0.99126</cdr:x>
      <cdr:y>0.98131</cdr:y>
    </cdr:to>
    <cdr:sp macro="" textlink="">
      <cdr:nvSpPr>
        <cdr:cNvPr id="2" name="Rectangle 1">
          <a:extLst xmlns:a="http://schemas.openxmlformats.org/drawingml/2006/main">
            <a:ext uri="{FF2B5EF4-FFF2-40B4-BE49-F238E27FC236}">
              <a16:creationId xmlns:a16="http://schemas.microsoft.com/office/drawing/2014/main" id="{644802AE-368C-4D2C-90E3-155E1D51DBE1}"/>
            </a:ext>
          </a:extLst>
        </cdr:cNvPr>
        <cdr:cNvSpPr/>
      </cdr:nvSpPr>
      <cdr:spPr>
        <a:xfrm xmlns:a="http://schemas.openxmlformats.org/drawingml/2006/main">
          <a:off x="3546475" y="2603500"/>
          <a:ext cx="1596117" cy="20682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cdr:txBody>
    </cdr:sp>
  </cdr:relSizeAnchor>
  <cdr:relSizeAnchor xmlns:cdr="http://schemas.openxmlformats.org/drawingml/2006/chartDrawing">
    <cdr:from>
      <cdr:x>0.02394</cdr:x>
      <cdr:y>0.34793</cdr:y>
    </cdr:from>
    <cdr:to>
      <cdr:x>0.06627</cdr:x>
      <cdr:y>0.61089</cdr:y>
    </cdr:to>
    <cdr:sp macro="" textlink="">
      <cdr:nvSpPr>
        <cdr:cNvPr id="3" name="TextBox 2">
          <a:extLst xmlns:a="http://schemas.openxmlformats.org/drawingml/2006/main">
            <a:ext uri="{FF2B5EF4-FFF2-40B4-BE49-F238E27FC236}">
              <a16:creationId xmlns:a16="http://schemas.microsoft.com/office/drawing/2014/main" id="{1C6B0A70-B97C-1539-4ADE-AFB2A3B65497}"/>
            </a:ext>
          </a:extLst>
        </cdr:cNvPr>
        <cdr:cNvSpPr txBox="1"/>
      </cdr:nvSpPr>
      <cdr:spPr>
        <a:xfrm xmlns:a="http://schemas.openxmlformats.org/drawingml/2006/main">
          <a:off x="125676" y="952235"/>
          <a:ext cx="222250" cy="719667"/>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r>
            <a:rPr lang="en-NZ" sz="1000" b="1"/>
            <a:t>Proportion</a:t>
          </a:r>
        </a:p>
      </cdr:txBody>
    </cdr:sp>
  </cdr:relSizeAnchor>
</c:userShapes>
</file>

<file path=xl/drawings/drawing5.xml><?xml version="1.0" encoding="utf-8"?>
<c:userShapes xmlns:c="http://schemas.openxmlformats.org/drawingml/2006/chart">
  <cdr:relSizeAnchor xmlns:cdr="http://schemas.openxmlformats.org/drawingml/2006/chartDrawing">
    <cdr:from>
      <cdr:x>0.01504</cdr:x>
      <cdr:y>0.36112</cdr:y>
    </cdr:from>
    <cdr:to>
      <cdr:x>0.04042</cdr:x>
      <cdr:y>0.58789</cdr:y>
    </cdr:to>
    <cdr:sp macro="" textlink="">
      <cdr:nvSpPr>
        <cdr:cNvPr id="2" name="TextBox 1">
          <a:extLst xmlns:a="http://schemas.openxmlformats.org/drawingml/2006/main">
            <a:ext uri="{FF2B5EF4-FFF2-40B4-BE49-F238E27FC236}">
              <a16:creationId xmlns:a16="http://schemas.microsoft.com/office/drawing/2014/main" id="{C30D6E26-C6EA-A424-8278-5FAAAE112A57}"/>
            </a:ext>
          </a:extLst>
        </cdr:cNvPr>
        <cdr:cNvSpPr txBox="1"/>
      </cdr:nvSpPr>
      <cdr:spPr>
        <a:xfrm xmlns:a="http://schemas.openxmlformats.org/drawingml/2006/main">
          <a:off x="87842" y="1230238"/>
          <a:ext cx="148166" cy="772583"/>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r>
            <a:rPr lang="en-NZ" sz="1000" b="1"/>
            <a:t>Proportion</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R48"/>
  <sheetViews>
    <sheetView workbookViewId="0">
      <selection activeCell="J23" sqref="J23"/>
    </sheetView>
  </sheetViews>
  <sheetFormatPr defaultRowHeight="12.5" x14ac:dyDescent="0.25"/>
  <cols>
    <col min="3" max="3" width="45.54296875" customWidth="1"/>
  </cols>
  <sheetData>
    <row r="3" spans="2:8" ht="21" x14ac:dyDescent="0.5">
      <c r="B3" s="14"/>
      <c r="C3" s="14"/>
      <c r="D3" s="14"/>
      <c r="E3" s="14"/>
      <c r="F3" s="14"/>
      <c r="G3" s="14"/>
      <c r="H3" s="14"/>
    </row>
    <row r="4" spans="2:8" x14ac:dyDescent="0.25">
      <c r="C4" s="5"/>
    </row>
    <row r="5" spans="2:8" ht="14.5" x14ac:dyDescent="0.35">
      <c r="B5" s="1"/>
      <c r="C5" s="6"/>
      <c r="D5" s="1"/>
    </row>
    <row r="6" spans="2:8" ht="14.5" x14ac:dyDescent="0.35">
      <c r="B6" s="1"/>
      <c r="C6" s="6"/>
      <c r="D6" s="1"/>
    </row>
    <row r="7" spans="2:8" ht="14.5" x14ac:dyDescent="0.35">
      <c r="B7" s="1"/>
      <c r="C7" s="6"/>
      <c r="D7" s="1"/>
    </row>
    <row r="8" spans="2:8" ht="14.5" x14ac:dyDescent="0.35">
      <c r="B8" s="1"/>
      <c r="C8" s="6"/>
      <c r="D8" s="1"/>
    </row>
    <row r="9" spans="2:8" ht="14.5" x14ac:dyDescent="0.35">
      <c r="B9" s="1"/>
      <c r="C9" s="6"/>
      <c r="D9" s="1"/>
    </row>
    <row r="10" spans="2:8" ht="14.5" x14ac:dyDescent="0.35">
      <c r="B10" s="1"/>
      <c r="C10" s="6"/>
      <c r="D10" s="1"/>
    </row>
    <row r="11" spans="2:8" ht="14.5" x14ac:dyDescent="0.35">
      <c r="B11" s="1"/>
      <c r="C11" s="6"/>
      <c r="D11" s="1"/>
    </row>
    <row r="12" spans="2:8" ht="14.5" x14ac:dyDescent="0.35">
      <c r="B12" s="1"/>
      <c r="C12" s="6"/>
      <c r="D12" s="1"/>
    </row>
    <row r="13" spans="2:8" ht="13.5" customHeight="1" x14ac:dyDescent="0.35">
      <c r="B13" s="1"/>
      <c r="C13" s="6"/>
      <c r="D13" s="1"/>
    </row>
    <row r="14" spans="2:8" ht="14.5" x14ac:dyDescent="0.35">
      <c r="B14" s="1"/>
      <c r="C14" s="7"/>
      <c r="D14" s="1"/>
    </row>
    <row r="15" spans="2:8" ht="14.5" x14ac:dyDescent="0.35">
      <c r="B15" s="1"/>
      <c r="C15" s="6"/>
      <c r="D15" s="1"/>
    </row>
    <row r="17" spans="2:18" ht="14.5" x14ac:dyDescent="0.35">
      <c r="B17" s="145"/>
      <c r="C17" s="145"/>
    </row>
    <row r="19" spans="2:18" ht="14.5" x14ac:dyDescent="0.35">
      <c r="C19" s="12"/>
      <c r="D19" s="146"/>
      <c r="E19" s="146"/>
      <c r="F19" s="146"/>
      <c r="G19" s="146"/>
    </row>
    <row r="20" spans="2:18" ht="14.5" x14ac:dyDescent="0.35">
      <c r="C20" s="12"/>
      <c r="D20" s="146"/>
      <c r="E20" s="146"/>
      <c r="F20" s="146"/>
      <c r="G20" s="146"/>
    </row>
    <row r="21" spans="2:18" ht="14.5" x14ac:dyDescent="0.35">
      <c r="C21" s="12"/>
      <c r="D21" s="146"/>
      <c r="E21" s="146"/>
      <c r="F21" s="146"/>
      <c r="G21" s="146"/>
    </row>
    <row r="22" spans="2:18" ht="14.5" x14ac:dyDescent="0.35">
      <c r="C22" s="12"/>
      <c r="D22" s="146"/>
      <c r="E22" s="146"/>
      <c r="F22" s="146"/>
      <c r="G22" s="146"/>
    </row>
    <row r="23" spans="2:18" ht="14.5" x14ac:dyDescent="0.35">
      <c r="C23" s="12"/>
      <c r="D23" s="146"/>
      <c r="E23" s="146"/>
      <c r="F23" s="146"/>
      <c r="G23" s="146"/>
    </row>
    <row r="24" spans="2:18" ht="14.5" x14ac:dyDescent="0.35">
      <c r="C24" s="12"/>
      <c r="D24" s="146"/>
      <c r="E24" s="146"/>
      <c r="F24" s="146"/>
      <c r="G24" s="146"/>
    </row>
    <row r="25" spans="2:18" ht="14.5" x14ac:dyDescent="0.35">
      <c r="C25" s="12"/>
      <c r="D25" s="146"/>
      <c r="E25" s="146"/>
      <c r="F25" s="146"/>
      <c r="G25" s="146"/>
    </row>
    <row r="26" spans="2:18" ht="14.5" x14ac:dyDescent="0.35">
      <c r="C26" s="12"/>
      <c r="D26" s="146"/>
      <c r="E26" s="146"/>
      <c r="F26" s="146"/>
      <c r="G26" s="146"/>
    </row>
    <row r="27" spans="2:18" ht="14.5" x14ac:dyDescent="0.35">
      <c r="C27" s="12"/>
      <c r="D27" s="146"/>
      <c r="E27" s="146"/>
      <c r="F27" s="146"/>
      <c r="G27" s="146"/>
    </row>
    <row r="28" spans="2:18" ht="14.5" x14ac:dyDescent="0.35">
      <c r="C28" s="12"/>
      <c r="D28" s="146"/>
      <c r="E28" s="146"/>
      <c r="F28" s="146"/>
      <c r="G28" s="146"/>
    </row>
    <row r="29" spans="2:18" ht="14.5" x14ac:dyDescent="0.35">
      <c r="C29" s="12"/>
      <c r="D29" s="13"/>
      <c r="E29" s="13"/>
      <c r="F29" s="13"/>
      <c r="G29" s="13"/>
    </row>
    <row r="31" spans="2:18" ht="15.5" x14ac:dyDescent="0.35">
      <c r="B31" s="11"/>
      <c r="C31" s="11"/>
      <c r="D31" s="1"/>
      <c r="E31" s="1"/>
      <c r="F31" s="1"/>
      <c r="G31" s="1"/>
      <c r="H31" s="1"/>
      <c r="I31" s="1"/>
      <c r="J31" s="1"/>
      <c r="K31" s="1"/>
      <c r="L31" s="1"/>
      <c r="M31" s="1"/>
      <c r="N31" s="1"/>
      <c r="O31" s="1"/>
      <c r="P31" s="2"/>
      <c r="Q31" s="2"/>
      <c r="R31" s="2"/>
    </row>
    <row r="32" spans="2:18" ht="9.75" customHeight="1" x14ac:dyDescent="0.35">
      <c r="B32" s="1"/>
      <c r="C32" s="9"/>
      <c r="D32" s="1"/>
      <c r="E32" s="1"/>
      <c r="F32" s="1"/>
      <c r="G32" s="1"/>
      <c r="H32" s="1"/>
      <c r="I32" s="1"/>
      <c r="J32" s="1"/>
      <c r="K32" s="1"/>
      <c r="L32" s="1"/>
      <c r="M32" s="1"/>
      <c r="N32" s="1"/>
      <c r="O32" s="1"/>
      <c r="P32" s="2"/>
      <c r="Q32" s="2"/>
      <c r="R32" s="2"/>
    </row>
    <row r="33" spans="2:18" ht="15.5" x14ac:dyDescent="0.35">
      <c r="B33" s="1"/>
      <c r="C33" s="8"/>
      <c r="D33" s="1"/>
      <c r="E33" s="1"/>
      <c r="G33" s="1"/>
      <c r="H33" s="1"/>
      <c r="I33" s="1"/>
      <c r="J33" s="1"/>
      <c r="K33" s="1"/>
      <c r="L33" s="1"/>
      <c r="M33" s="1"/>
      <c r="N33" s="1"/>
      <c r="O33" s="1"/>
      <c r="P33" s="2"/>
      <c r="Q33" s="2"/>
      <c r="R33" s="2"/>
    </row>
    <row r="34" spans="2:18" ht="15.5" x14ac:dyDescent="0.35">
      <c r="B34" s="1"/>
      <c r="C34" s="8"/>
      <c r="D34" s="1"/>
      <c r="E34" s="1"/>
      <c r="G34" s="1"/>
      <c r="H34" s="1"/>
      <c r="I34" s="1"/>
      <c r="J34" s="1"/>
      <c r="K34" s="1"/>
      <c r="L34" s="1"/>
      <c r="M34" s="1"/>
      <c r="N34" s="1"/>
      <c r="O34" s="1"/>
      <c r="P34" s="2"/>
      <c r="Q34" s="2"/>
      <c r="R34" s="2"/>
    </row>
    <row r="35" spans="2:18" ht="7.5" customHeight="1" x14ac:dyDescent="0.35">
      <c r="B35" s="1"/>
      <c r="C35" s="9"/>
      <c r="D35" s="1"/>
      <c r="E35" s="1"/>
      <c r="G35" s="1"/>
      <c r="H35" s="1"/>
      <c r="I35" s="1"/>
      <c r="J35" s="1"/>
      <c r="K35" s="1"/>
      <c r="L35" s="1"/>
      <c r="M35" s="1"/>
      <c r="N35" s="1"/>
      <c r="O35" s="1"/>
      <c r="P35" s="2"/>
      <c r="Q35" s="2"/>
      <c r="R35" s="2"/>
    </row>
    <row r="36" spans="2:18" ht="15.5" x14ac:dyDescent="0.35">
      <c r="B36" s="1"/>
      <c r="C36" s="8"/>
      <c r="D36" s="1"/>
      <c r="E36" s="1"/>
      <c r="G36" s="1"/>
      <c r="H36" s="1"/>
      <c r="I36" s="1"/>
      <c r="J36" s="1"/>
      <c r="K36" s="1"/>
      <c r="L36" s="1"/>
      <c r="M36" s="1"/>
      <c r="N36" s="1"/>
      <c r="O36" s="1"/>
      <c r="P36" s="2"/>
      <c r="Q36" s="2"/>
      <c r="R36" s="2"/>
    </row>
    <row r="37" spans="2:18" ht="6.75" customHeight="1" x14ac:dyDescent="0.35">
      <c r="B37" s="1"/>
      <c r="C37" s="10"/>
      <c r="E37" s="1"/>
      <c r="G37" s="1"/>
      <c r="H37" s="1"/>
      <c r="I37" s="1"/>
      <c r="J37" s="1"/>
      <c r="K37" s="1"/>
      <c r="L37" s="1"/>
      <c r="M37" s="1"/>
      <c r="N37" s="1"/>
      <c r="O37" s="1"/>
      <c r="P37" s="2"/>
      <c r="Q37" s="2"/>
      <c r="R37" s="2"/>
    </row>
    <row r="38" spans="2:18" ht="16.5" customHeight="1" x14ac:dyDescent="0.35">
      <c r="B38" s="1"/>
      <c r="C38" s="8"/>
      <c r="D38" s="1"/>
      <c r="E38" s="1"/>
      <c r="G38" s="1"/>
      <c r="H38" s="1"/>
      <c r="I38" s="1"/>
      <c r="J38" s="1"/>
      <c r="K38" s="1"/>
      <c r="L38" s="1"/>
      <c r="M38" s="1"/>
      <c r="N38" s="1"/>
      <c r="O38" s="1"/>
      <c r="P38" s="2"/>
      <c r="Q38" s="2"/>
      <c r="R38" s="2"/>
    </row>
    <row r="39" spans="2:18" ht="15.5" x14ac:dyDescent="0.35">
      <c r="B39" s="1"/>
      <c r="C39" s="9"/>
      <c r="D39" s="1"/>
      <c r="E39" s="1"/>
      <c r="G39" s="1"/>
      <c r="H39" s="1"/>
      <c r="I39" s="1"/>
      <c r="J39" s="1"/>
      <c r="K39" s="1"/>
      <c r="L39" s="1"/>
      <c r="M39" s="1"/>
      <c r="N39" s="1"/>
      <c r="O39" s="1"/>
      <c r="P39" s="2"/>
      <c r="Q39" s="2"/>
      <c r="R39" s="2"/>
    </row>
    <row r="40" spans="2:18" ht="7.5" customHeight="1" x14ac:dyDescent="0.35">
      <c r="B40" s="1"/>
      <c r="C40" s="4"/>
      <c r="D40" s="1"/>
      <c r="E40" s="1"/>
      <c r="G40" s="1"/>
      <c r="H40" s="1"/>
      <c r="I40" s="1"/>
      <c r="J40" s="1"/>
      <c r="K40" s="1"/>
      <c r="L40" s="1"/>
      <c r="M40" s="1"/>
      <c r="N40" s="1"/>
      <c r="O40" s="1"/>
      <c r="P40" s="2"/>
      <c r="Q40" s="2"/>
      <c r="R40" s="2"/>
    </row>
    <row r="41" spans="2:18" ht="15.5" x14ac:dyDescent="0.35">
      <c r="B41" s="1"/>
      <c r="C41" s="8"/>
      <c r="D41" s="1"/>
      <c r="E41" s="1"/>
      <c r="G41" s="1"/>
      <c r="H41" s="1"/>
      <c r="I41" s="1"/>
      <c r="J41" s="1"/>
      <c r="K41" s="1"/>
      <c r="L41" s="1"/>
      <c r="M41" s="1"/>
      <c r="N41" s="1"/>
      <c r="O41" s="1"/>
      <c r="P41" s="2"/>
      <c r="Q41" s="2"/>
      <c r="R41" s="2"/>
    </row>
    <row r="42" spans="2:18" ht="15.5" x14ac:dyDescent="0.35">
      <c r="B42" s="1"/>
      <c r="E42" s="1"/>
      <c r="K42" s="1"/>
      <c r="L42" s="1"/>
      <c r="M42" s="1"/>
      <c r="N42" s="1"/>
      <c r="O42" s="1"/>
      <c r="P42" s="2"/>
      <c r="Q42" s="2"/>
      <c r="R42" s="2"/>
    </row>
    <row r="43" spans="2:18" ht="15.5" x14ac:dyDescent="0.35">
      <c r="B43" s="1"/>
      <c r="K43" s="1"/>
      <c r="L43" s="1"/>
      <c r="M43" s="1"/>
      <c r="N43" s="1"/>
      <c r="O43" s="1"/>
      <c r="P43" s="2"/>
      <c r="Q43" s="2"/>
      <c r="R43" s="2"/>
    </row>
    <row r="44" spans="2:18" ht="15.5" x14ac:dyDescent="0.35">
      <c r="B44" s="1"/>
      <c r="M44" s="1"/>
      <c r="N44" s="1"/>
      <c r="O44" s="1"/>
      <c r="P44" s="2"/>
      <c r="Q44" s="2"/>
      <c r="R44" s="2"/>
    </row>
    <row r="45" spans="2:18" ht="15.5" x14ac:dyDescent="0.35">
      <c r="B45" s="1"/>
      <c r="M45" s="1"/>
      <c r="N45" s="1"/>
      <c r="O45" s="1"/>
      <c r="P45" s="2"/>
      <c r="Q45" s="2"/>
      <c r="R45" s="2"/>
    </row>
    <row r="46" spans="2:18" ht="15.5" x14ac:dyDescent="0.35">
      <c r="B46" s="1"/>
      <c r="M46" s="1"/>
      <c r="N46" s="1"/>
      <c r="O46" s="1"/>
      <c r="P46" s="2"/>
      <c r="Q46" s="2"/>
      <c r="R46" s="2"/>
    </row>
    <row r="47" spans="2:18" ht="15.5" x14ac:dyDescent="0.35">
      <c r="B47" s="1"/>
      <c r="M47" s="1"/>
      <c r="N47" s="1"/>
      <c r="O47" s="1"/>
      <c r="P47" s="2"/>
      <c r="Q47" s="2"/>
      <c r="R47" s="2"/>
    </row>
    <row r="48" spans="2:18" ht="15.5" x14ac:dyDescent="0.35">
      <c r="B48" s="1"/>
      <c r="M48" s="1"/>
      <c r="N48" s="1"/>
      <c r="O48" s="1"/>
      <c r="P48" s="2"/>
      <c r="Q48" s="2"/>
      <c r="R48" s="2"/>
    </row>
  </sheetData>
  <mergeCells count="11">
    <mergeCell ref="B17:C17"/>
    <mergeCell ref="D27:G27"/>
    <mergeCell ref="D28:G28"/>
    <mergeCell ref="D19:G19"/>
    <mergeCell ref="D21:G21"/>
    <mergeCell ref="D22:G22"/>
    <mergeCell ref="D23:G23"/>
    <mergeCell ref="D24:G24"/>
    <mergeCell ref="D25:G25"/>
    <mergeCell ref="D26:G26"/>
    <mergeCell ref="D20:G20"/>
  </mergeCells>
  <pageMargins left="0.7" right="0.7" top="0.75" bottom="0.75" header="0.3" footer="0.3"/>
  <pageSetup paperSize="9" orientation="portrait" r:id="rId1"/>
  <headerFooter>
    <oddFooter>&amp;C_x000D_&amp;1#&amp;"Aptos"&amp;10&amp;K000000 [UNCLASSIFIED]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CAEA-C174-49BA-93CF-A7AF956BCA2E}">
  <dimension ref="A3:BG98"/>
  <sheetViews>
    <sheetView tabSelected="1" zoomScaleNormal="100" workbookViewId="0">
      <selection activeCell="N23" sqref="N23"/>
    </sheetView>
  </sheetViews>
  <sheetFormatPr defaultRowHeight="12.5" x14ac:dyDescent="0.25"/>
  <cols>
    <col min="1" max="1" width="48" customWidth="1"/>
    <col min="2" max="2" width="18" bestFit="1" customWidth="1"/>
    <col min="3" max="3" width="17.453125" bestFit="1" customWidth="1"/>
    <col min="4" max="4" width="14.7265625" bestFit="1" customWidth="1"/>
    <col min="5" max="5" width="13.7265625" bestFit="1" customWidth="1"/>
    <col min="6" max="6" width="13.81640625" bestFit="1" customWidth="1"/>
    <col min="7" max="7" width="20.54296875" bestFit="1" customWidth="1"/>
    <col min="8" max="8" width="17" bestFit="1" customWidth="1"/>
    <col min="13" max="13" width="8.7265625" customWidth="1"/>
    <col min="50" max="50" width="10.26953125" bestFit="1" customWidth="1"/>
  </cols>
  <sheetData>
    <row r="3" spans="1:35" x14ac:dyDescent="0.25">
      <c r="Z3" s="85"/>
      <c r="AA3" s="85"/>
    </row>
    <row r="4" spans="1:35" x14ac:dyDescent="0.25">
      <c r="Z4" s="85"/>
      <c r="AA4" s="85"/>
    </row>
    <row r="5" spans="1:35" ht="28.5" thickBot="1" x14ac:dyDescent="0.35">
      <c r="A5" s="89" t="s">
        <v>692</v>
      </c>
      <c r="B5" s="48">
        <v>1989</v>
      </c>
      <c r="C5" s="48">
        <v>1992</v>
      </c>
      <c r="D5" s="48">
        <v>1995</v>
      </c>
      <c r="E5" s="48">
        <v>1998</v>
      </c>
      <c r="F5" s="48">
        <v>2001</v>
      </c>
      <c r="G5" s="48">
        <v>2004</v>
      </c>
      <c r="H5" s="48">
        <v>2007</v>
      </c>
      <c r="I5" s="48">
        <v>2010</v>
      </c>
      <c r="J5" s="48">
        <v>2013</v>
      </c>
      <c r="K5" s="48">
        <v>2016</v>
      </c>
      <c r="L5" s="48">
        <v>2019</v>
      </c>
      <c r="M5" s="48">
        <v>2022</v>
      </c>
      <c r="Z5" s="85"/>
      <c r="AA5" s="85"/>
    </row>
    <row r="6" spans="1:35" x14ac:dyDescent="0.25">
      <c r="A6" s="90" t="s">
        <v>690</v>
      </c>
      <c r="B6" s="84">
        <v>0.65</v>
      </c>
      <c r="C6" s="84">
        <v>0.61</v>
      </c>
      <c r="D6" s="84">
        <v>0.59</v>
      </c>
      <c r="E6" s="84">
        <v>0.61</v>
      </c>
      <c r="F6" s="84">
        <v>0.56999999999999995</v>
      </c>
      <c r="G6" s="84">
        <v>0.51</v>
      </c>
      <c r="H6" s="84">
        <v>0.49</v>
      </c>
      <c r="I6" s="84">
        <v>0.5</v>
      </c>
      <c r="J6" s="84">
        <v>0.48</v>
      </c>
      <c r="K6" s="84">
        <v>0.47</v>
      </c>
      <c r="L6" s="123">
        <v>0.48003222261872375</v>
      </c>
      <c r="M6" s="100">
        <v>0.45</v>
      </c>
      <c r="Z6" s="85"/>
      <c r="AA6" s="85"/>
    </row>
    <row r="7" spans="1:35" x14ac:dyDescent="0.25">
      <c r="A7" s="91" t="s">
        <v>691</v>
      </c>
      <c r="B7" s="86">
        <v>0.52</v>
      </c>
      <c r="C7" s="86">
        <v>0.48</v>
      </c>
      <c r="D7" s="86">
        <v>0.49</v>
      </c>
      <c r="E7" s="86">
        <v>0.51</v>
      </c>
      <c r="F7" s="86">
        <v>0.45</v>
      </c>
      <c r="G7" s="86">
        <v>0.43</v>
      </c>
      <c r="H7" s="86">
        <v>0.41</v>
      </c>
      <c r="I7" s="86">
        <v>0.46</v>
      </c>
      <c r="J7" s="86">
        <v>0.39</v>
      </c>
      <c r="K7" s="86">
        <v>0.4</v>
      </c>
      <c r="L7" s="124">
        <v>0.39225713879238822</v>
      </c>
      <c r="M7" s="125">
        <v>0.39</v>
      </c>
      <c r="Z7" s="85"/>
      <c r="AA7" s="85"/>
    </row>
    <row r="8" spans="1:35" ht="13" thickBot="1" x14ac:dyDescent="0.3">
      <c r="A8" s="92" t="s">
        <v>689</v>
      </c>
      <c r="B8" s="88">
        <v>0.56000000000000005</v>
      </c>
      <c r="C8" s="88">
        <v>0.52</v>
      </c>
      <c r="D8" s="88">
        <v>0.48</v>
      </c>
      <c r="E8" s="88">
        <v>0.53</v>
      </c>
      <c r="F8" s="88">
        <v>0.49</v>
      </c>
      <c r="G8" s="88">
        <v>0.45</v>
      </c>
      <c r="H8" s="88">
        <v>0.43</v>
      </c>
      <c r="I8" s="88">
        <v>0.47</v>
      </c>
      <c r="J8" s="88">
        <v>0.43</v>
      </c>
      <c r="K8" s="88">
        <v>0.44</v>
      </c>
      <c r="L8" s="126">
        <v>0.4514540165186085</v>
      </c>
      <c r="M8" s="127">
        <v>0.43</v>
      </c>
      <c r="Z8" s="85"/>
      <c r="AA8" s="85"/>
    </row>
    <row r="9" spans="1:35" x14ac:dyDescent="0.25">
      <c r="Z9" s="85"/>
      <c r="AA9" s="85"/>
    </row>
    <row r="10" spans="1:35" x14ac:dyDescent="0.25">
      <c r="Z10" s="85"/>
      <c r="AA10" s="85"/>
    </row>
    <row r="12" spans="1:35" ht="14.5" thickBot="1" x14ac:dyDescent="0.35">
      <c r="A12" s="83" t="s">
        <v>693</v>
      </c>
      <c r="B12" s="48">
        <v>1989</v>
      </c>
      <c r="C12" s="48">
        <v>1992</v>
      </c>
      <c r="D12" s="48">
        <v>1995</v>
      </c>
      <c r="E12" s="48">
        <v>1998</v>
      </c>
      <c r="F12" s="48">
        <v>2001</v>
      </c>
      <c r="G12" s="48">
        <v>2004</v>
      </c>
      <c r="H12" s="48">
        <v>2007</v>
      </c>
      <c r="I12" s="48">
        <v>2010</v>
      </c>
      <c r="J12" s="48">
        <v>2013</v>
      </c>
      <c r="K12" s="48">
        <v>2016</v>
      </c>
      <c r="L12" s="48">
        <v>2019</v>
      </c>
      <c r="M12" s="48">
        <v>2022</v>
      </c>
    </row>
    <row r="13" spans="1:35" x14ac:dyDescent="0.25">
      <c r="A13" s="90" t="s">
        <v>694</v>
      </c>
      <c r="B13" s="84">
        <v>0.56999999999999995</v>
      </c>
      <c r="C13" s="84">
        <v>0.53</v>
      </c>
      <c r="D13" s="84">
        <v>0.53</v>
      </c>
      <c r="E13" s="84">
        <v>0.55000000000000004</v>
      </c>
      <c r="F13" s="84">
        <v>0.5</v>
      </c>
      <c r="G13" s="84">
        <v>0.46</v>
      </c>
      <c r="H13" s="84">
        <v>0.44</v>
      </c>
      <c r="I13" s="84">
        <v>0.49</v>
      </c>
      <c r="J13" s="84">
        <v>0.41</v>
      </c>
      <c r="K13" s="84">
        <v>0.42</v>
      </c>
      <c r="L13" s="123">
        <v>0.42184540536923804</v>
      </c>
      <c r="M13" s="128">
        <v>0.41</v>
      </c>
      <c r="N13" s="85"/>
    </row>
    <row r="14" spans="1:35" ht="13" thickBot="1" x14ac:dyDescent="0.3">
      <c r="A14" s="92" t="s">
        <v>695</v>
      </c>
      <c r="B14" s="88">
        <v>0.56000000000000005</v>
      </c>
      <c r="C14" s="88">
        <v>0.51</v>
      </c>
      <c r="D14" s="88">
        <v>0.51</v>
      </c>
      <c r="E14" s="88">
        <v>0.53</v>
      </c>
      <c r="F14" s="88">
        <v>0.47</v>
      </c>
      <c r="G14" s="88">
        <v>0.46</v>
      </c>
      <c r="H14" s="88">
        <v>0.44</v>
      </c>
      <c r="I14" s="88">
        <v>0.49</v>
      </c>
      <c r="J14" s="88">
        <v>0.42</v>
      </c>
      <c r="K14" s="88">
        <v>0.43</v>
      </c>
      <c r="L14" s="126">
        <v>0.43291785586650716</v>
      </c>
      <c r="M14" s="129">
        <v>0.41</v>
      </c>
      <c r="N14" s="85"/>
    </row>
    <row r="15" spans="1:35" x14ac:dyDescent="0.25">
      <c r="Z15" s="40"/>
      <c r="AA15" s="40"/>
      <c r="AB15" s="40"/>
      <c r="AC15" s="40"/>
      <c r="AD15" s="40"/>
      <c r="AE15" s="40"/>
      <c r="AF15" s="40"/>
      <c r="AG15" s="40"/>
      <c r="AH15" s="40"/>
      <c r="AI15" s="40"/>
    </row>
    <row r="16" spans="1:35" ht="13" x14ac:dyDescent="0.3">
      <c r="Z16" s="40"/>
      <c r="AA16" s="48"/>
      <c r="AB16" s="48"/>
      <c r="AC16" s="48"/>
      <c r="AD16" s="48"/>
      <c r="AE16" s="48"/>
      <c r="AF16" s="48"/>
      <c r="AG16" s="48"/>
      <c r="AH16" s="48"/>
      <c r="AI16" s="48"/>
    </row>
    <row r="17" spans="1:59" x14ac:dyDescent="0.25">
      <c r="Z17" s="40"/>
      <c r="AB17" s="40"/>
      <c r="AC17" s="40"/>
      <c r="AF17" s="40"/>
      <c r="AG17" s="40"/>
      <c r="AH17" s="40"/>
      <c r="AI17" s="40"/>
    </row>
    <row r="18" spans="1:59" ht="28.5" thickBot="1" x14ac:dyDescent="0.35">
      <c r="A18" s="89" t="s">
        <v>712</v>
      </c>
      <c r="B18" s="48">
        <v>2010</v>
      </c>
      <c r="C18" s="48">
        <v>2013</v>
      </c>
      <c r="D18" s="48">
        <v>2016</v>
      </c>
      <c r="E18" s="48">
        <v>2019</v>
      </c>
      <c r="F18" s="48">
        <v>2022</v>
      </c>
      <c r="Z18" s="40"/>
      <c r="AB18" s="40"/>
      <c r="AC18" s="40"/>
      <c r="AD18" s="40"/>
      <c r="AE18" s="40"/>
      <c r="AF18" s="40"/>
      <c r="AG18" s="40"/>
      <c r="AH18" s="40"/>
      <c r="AI18" s="40"/>
    </row>
    <row r="19" spans="1:59" x14ac:dyDescent="0.25">
      <c r="A19" s="90" t="s">
        <v>707</v>
      </c>
      <c r="B19" s="130">
        <v>0.28000000000000003</v>
      </c>
      <c r="C19" s="130">
        <v>0.3</v>
      </c>
      <c r="D19" s="130">
        <v>0.33</v>
      </c>
      <c r="E19" s="130">
        <v>0.36</v>
      </c>
      <c r="F19" s="131">
        <v>0.38</v>
      </c>
      <c r="G19" s="85"/>
      <c r="AS19" s="93"/>
      <c r="AT19" s="93"/>
      <c r="AU19" s="93"/>
      <c r="AV19" s="93"/>
      <c r="AW19" s="93"/>
      <c r="AX19" s="93"/>
    </row>
    <row r="20" spans="1:59" ht="13" thickBot="1" x14ac:dyDescent="0.3">
      <c r="A20" s="92" t="s">
        <v>711</v>
      </c>
      <c r="B20" s="88">
        <v>0.3</v>
      </c>
      <c r="C20" s="88">
        <v>0.32</v>
      </c>
      <c r="D20" s="88">
        <v>0.37</v>
      </c>
      <c r="E20" s="88">
        <v>0.4</v>
      </c>
      <c r="F20" s="132">
        <v>0.39</v>
      </c>
      <c r="G20" s="85"/>
      <c r="AV20" s="93"/>
      <c r="AW20" s="93"/>
      <c r="AX20" s="93"/>
    </row>
    <row r="21" spans="1:59" ht="13" x14ac:dyDescent="0.3">
      <c r="K21" s="48"/>
      <c r="AV21" s="93"/>
      <c r="AW21" s="93"/>
      <c r="AX21" s="93"/>
    </row>
    <row r="22" spans="1:59" x14ac:dyDescent="0.25">
      <c r="AV22" s="93"/>
      <c r="AW22" s="93"/>
      <c r="AX22" s="93"/>
    </row>
    <row r="23" spans="1:59" ht="13.5" thickBot="1" x14ac:dyDescent="0.35">
      <c r="A23" s="97" t="s">
        <v>709</v>
      </c>
      <c r="B23" s="96" t="s">
        <v>689</v>
      </c>
      <c r="C23" s="48" t="s">
        <v>690</v>
      </c>
      <c r="D23" s="48" t="s">
        <v>691</v>
      </c>
      <c r="E23" s="48" t="s">
        <v>698</v>
      </c>
      <c r="F23" s="48" t="s">
        <v>699</v>
      </c>
      <c r="G23" s="48" t="s">
        <v>700</v>
      </c>
      <c r="Z23" s="40"/>
      <c r="AA23" s="40"/>
      <c r="AB23" s="40"/>
      <c r="AC23" s="40"/>
      <c r="AD23" s="40"/>
      <c r="AE23" s="40"/>
      <c r="AF23" s="40"/>
      <c r="AG23" s="40"/>
      <c r="AH23" s="40"/>
      <c r="AI23" s="40"/>
      <c r="AS23" s="93"/>
      <c r="AT23" s="93"/>
      <c r="AU23" s="93"/>
      <c r="AV23" s="93"/>
      <c r="AW23" s="93"/>
      <c r="AX23" s="133"/>
    </row>
    <row r="24" spans="1:59" ht="13" x14ac:dyDescent="0.3">
      <c r="A24" s="90" t="s">
        <v>696</v>
      </c>
      <c r="B24" s="84">
        <v>0.27</v>
      </c>
      <c r="C24" s="84">
        <v>0.36</v>
      </c>
      <c r="D24" s="84">
        <v>0.37</v>
      </c>
      <c r="E24" s="84">
        <v>0.27</v>
      </c>
      <c r="F24" s="84">
        <v>0.42</v>
      </c>
      <c r="G24" s="134">
        <v>0.46</v>
      </c>
      <c r="Z24" s="40"/>
      <c r="AA24" s="48"/>
      <c r="AB24" s="48"/>
      <c r="AC24" s="48"/>
      <c r="AD24" s="48"/>
      <c r="AE24" s="48"/>
      <c r="AF24" s="48"/>
      <c r="AG24" s="48"/>
      <c r="AH24" s="48"/>
      <c r="AI24" s="48"/>
      <c r="AS24" s="93"/>
      <c r="AT24" s="93"/>
      <c r="AU24" s="93"/>
      <c r="AV24" s="93"/>
      <c r="AW24" s="93"/>
      <c r="AX24" s="93"/>
      <c r="BG24" s="135"/>
    </row>
    <row r="25" spans="1:59" ht="13" thickBot="1" x14ac:dyDescent="0.3">
      <c r="A25" s="92" t="s">
        <v>697</v>
      </c>
      <c r="B25" s="88">
        <v>0.26</v>
      </c>
      <c r="C25" s="88">
        <v>0.37</v>
      </c>
      <c r="D25" s="88">
        <v>0.4</v>
      </c>
      <c r="E25" s="88">
        <v>0.32</v>
      </c>
      <c r="F25" s="88">
        <v>0.45</v>
      </c>
      <c r="G25" s="132">
        <v>0.43</v>
      </c>
      <c r="Z25" s="40"/>
      <c r="AA25" s="40"/>
      <c r="AB25" s="40"/>
      <c r="AC25" s="40"/>
      <c r="AD25" s="40"/>
      <c r="AE25" s="40"/>
      <c r="AF25" s="40"/>
      <c r="AG25" s="40"/>
      <c r="AH25" s="40"/>
      <c r="AI25" s="40"/>
      <c r="AS25" s="93"/>
      <c r="AT25" s="93"/>
      <c r="AU25" s="93"/>
      <c r="AV25" s="93"/>
      <c r="AW25" s="93"/>
      <c r="AX25" s="93"/>
    </row>
    <row r="26" spans="1:59" x14ac:dyDescent="0.25">
      <c r="Z26" s="40"/>
      <c r="AA26" s="40"/>
      <c r="AB26" s="40"/>
      <c r="AC26" s="40"/>
      <c r="AD26" s="40"/>
      <c r="AE26" s="40"/>
      <c r="AF26" s="40"/>
      <c r="AG26" s="40"/>
      <c r="AH26" s="40"/>
      <c r="AI26" s="40"/>
      <c r="AS26" s="93"/>
      <c r="AT26" s="93"/>
      <c r="AU26" s="93"/>
      <c r="AV26" s="93"/>
      <c r="AW26" s="93"/>
      <c r="AX26" s="136"/>
    </row>
    <row r="27" spans="1:59" x14ac:dyDescent="0.25">
      <c r="AS27" s="93"/>
      <c r="AT27" s="93"/>
      <c r="AU27" s="93"/>
      <c r="AV27" s="93"/>
      <c r="AW27" s="93"/>
      <c r="AX27" s="136"/>
    </row>
    <row r="28" spans="1:59" x14ac:dyDescent="0.25">
      <c r="AS28" s="93"/>
      <c r="AT28" s="93"/>
      <c r="AU28" s="93"/>
      <c r="AV28" s="93"/>
      <c r="AW28" s="93"/>
      <c r="AX28" s="93"/>
      <c r="AY28" s="137"/>
    </row>
    <row r="29" spans="1:59" x14ac:dyDescent="0.25">
      <c r="AS29" s="93"/>
      <c r="AT29" s="93"/>
      <c r="AU29" s="93"/>
      <c r="AV29" s="93"/>
      <c r="AW29" s="93"/>
      <c r="AX29" s="93"/>
    </row>
    <row r="30" spans="1:59" ht="14.5" thickBot="1" x14ac:dyDescent="0.35">
      <c r="A30" s="95" t="s">
        <v>708</v>
      </c>
      <c r="B30" s="99" t="s">
        <v>689</v>
      </c>
      <c r="C30" s="102" t="s">
        <v>690</v>
      </c>
      <c r="D30" s="102" t="s">
        <v>691</v>
      </c>
      <c r="E30" s="102" t="s">
        <v>698</v>
      </c>
      <c r="F30" s="102" t="s">
        <v>699</v>
      </c>
      <c r="G30" s="102" t="s">
        <v>700</v>
      </c>
      <c r="AS30" s="93"/>
      <c r="AT30" s="93"/>
      <c r="AU30" s="93"/>
      <c r="AV30" s="93"/>
      <c r="AW30" s="93"/>
      <c r="AX30" s="93"/>
    </row>
    <row r="31" spans="1:59" x14ac:dyDescent="0.25">
      <c r="A31" s="90">
        <v>2010</v>
      </c>
      <c r="B31" s="84">
        <v>0.24099999999999999</v>
      </c>
      <c r="C31" s="84">
        <v>0.27600000000000002</v>
      </c>
      <c r="D31" s="84">
        <v>0.34899999999999998</v>
      </c>
      <c r="E31" s="98">
        <v>0.17899999999999999</v>
      </c>
      <c r="F31" s="98">
        <v>0.38900000000000001</v>
      </c>
      <c r="G31" s="100">
        <v>0.33</v>
      </c>
      <c r="Z31" s="40"/>
      <c r="AA31" s="40"/>
      <c r="AB31" s="40"/>
      <c r="AC31" s="40"/>
      <c r="AD31" s="40"/>
      <c r="AE31" s="40"/>
      <c r="AF31" s="40"/>
      <c r="AG31" s="40"/>
      <c r="AH31" s="40"/>
      <c r="AI31" s="40"/>
      <c r="AS31" s="93"/>
      <c r="AT31" s="93"/>
      <c r="AU31" s="93"/>
      <c r="AV31" s="93"/>
      <c r="AW31" s="93"/>
      <c r="AX31" s="93"/>
    </row>
    <row r="32" spans="1:59" ht="13" x14ac:dyDescent="0.3">
      <c r="A32" s="91">
        <v>2013</v>
      </c>
      <c r="B32" s="138">
        <v>0.21199999999999999</v>
      </c>
      <c r="C32" s="138">
        <v>0.29699999999999999</v>
      </c>
      <c r="D32" s="138">
        <v>0.32500000000000001</v>
      </c>
      <c r="E32" s="101">
        <v>0.19700000000000001</v>
      </c>
      <c r="F32" s="101">
        <v>0.40200000000000002</v>
      </c>
      <c r="G32" s="139">
        <v>0.374</v>
      </c>
      <c r="Z32" s="40"/>
      <c r="AA32" s="48"/>
      <c r="AB32" s="48"/>
      <c r="AC32" s="48"/>
      <c r="AD32" s="48"/>
      <c r="AE32" s="48"/>
      <c r="AF32" s="48"/>
      <c r="AG32" s="48"/>
      <c r="AH32" s="48"/>
      <c r="AI32" s="48"/>
      <c r="AS32" s="93"/>
      <c r="AT32" s="93"/>
      <c r="AU32" s="93"/>
      <c r="AV32" s="93"/>
      <c r="AW32" s="93"/>
      <c r="AX32" s="93"/>
    </row>
    <row r="33" spans="1:59" x14ac:dyDescent="0.25">
      <c r="A33" s="91">
        <v>2016</v>
      </c>
      <c r="B33" s="86">
        <v>0.24</v>
      </c>
      <c r="C33" s="86">
        <v>0.34</v>
      </c>
      <c r="D33" s="86">
        <v>0.34</v>
      </c>
      <c r="E33" s="86">
        <v>0.19400000000000001</v>
      </c>
      <c r="F33" s="86">
        <v>0.51020408163265307</v>
      </c>
      <c r="G33" s="87">
        <v>0.38</v>
      </c>
      <c r="Z33" s="40"/>
      <c r="AA33" s="40"/>
      <c r="AB33" s="40"/>
      <c r="AC33" s="40"/>
      <c r="AD33" s="40"/>
      <c r="AE33" s="40"/>
      <c r="AF33" s="40"/>
      <c r="AG33" s="40"/>
      <c r="AH33" s="40"/>
      <c r="AI33" s="40"/>
      <c r="AS33" s="93"/>
      <c r="AT33" s="93"/>
      <c r="AU33" s="93"/>
      <c r="AV33" s="93"/>
      <c r="AW33" s="93"/>
      <c r="AX33" s="140"/>
      <c r="BG33" s="135"/>
    </row>
    <row r="34" spans="1:59" x14ac:dyDescent="0.25">
      <c r="A34" s="94">
        <v>2019</v>
      </c>
      <c r="B34" s="86">
        <v>0.31496062992125984</v>
      </c>
      <c r="C34" s="86">
        <v>0.38447319778188538</v>
      </c>
      <c r="D34" s="86">
        <v>0.43195266272189348</v>
      </c>
      <c r="E34" s="86">
        <v>0.26865671641791045</v>
      </c>
      <c r="F34" s="86">
        <v>0.51006711409395977</v>
      </c>
      <c r="G34" s="87">
        <v>0.40760869565217389</v>
      </c>
      <c r="Z34" s="40"/>
      <c r="AA34" s="40"/>
      <c r="AB34" s="40"/>
      <c r="AC34" s="40"/>
      <c r="AD34" s="40"/>
      <c r="AE34" s="40"/>
      <c r="AF34" s="40"/>
      <c r="AG34" s="40"/>
      <c r="AH34" s="40"/>
      <c r="AI34" s="40"/>
      <c r="AS34" s="93"/>
      <c r="AT34" s="93"/>
      <c r="AU34" s="93"/>
      <c r="AV34" s="93"/>
      <c r="AW34" s="93"/>
      <c r="AX34" s="93"/>
    </row>
    <row r="35" spans="1:59" ht="13" thickBot="1" x14ac:dyDescent="0.3">
      <c r="A35" s="92">
        <v>2022</v>
      </c>
      <c r="B35" s="126">
        <v>0.26</v>
      </c>
      <c r="C35" s="126">
        <v>0.37</v>
      </c>
      <c r="D35" s="126">
        <v>0.4</v>
      </c>
      <c r="E35" s="88">
        <v>0.32</v>
      </c>
      <c r="F35" s="88">
        <v>0.45</v>
      </c>
      <c r="G35" s="129">
        <v>0.43</v>
      </c>
      <c r="AS35" s="93"/>
      <c r="AT35" s="93"/>
      <c r="AU35" s="93"/>
      <c r="AV35" s="93"/>
      <c r="AW35" s="93"/>
      <c r="AX35" s="93"/>
    </row>
    <row r="36" spans="1:59" x14ac:dyDescent="0.25">
      <c r="I36" s="141"/>
      <c r="J36" s="141"/>
      <c r="AS36" s="93"/>
      <c r="AT36" s="93"/>
      <c r="AU36" s="93"/>
      <c r="AV36" s="93"/>
      <c r="AW36" s="93"/>
      <c r="AX36" s="93"/>
    </row>
    <row r="37" spans="1:59" x14ac:dyDescent="0.25">
      <c r="AS37" s="93"/>
      <c r="AT37" s="93"/>
      <c r="AU37" s="93"/>
      <c r="AV37" s="93"/>
      <c r="AW37" s="93"/>
      <c r="AX37" s="93"/>
    </row>
    <row r="38" spans="1:59" x14ac:dyDescent="0.25">
      <c r="AS38" s="93"/>
      <c r="AT38" s="93"/>
      <c r="AU38" s="93"/>
      <c r="AV38" s="93"/>
      <c r="AW38" s="93"/>
      <c r="AX38" s="93"/>
    </row>
    <row r="39" spans="1:59" x14ac:dyDescent="0.25">
      <c r="Z39" s="40"/>
      <c r="AA39" s="40"/>
      <c r="AB39" s="40"/>
      <c r="AC39" s="40"/>
      <c r="AD39" s="40"/>
      <c r="AE39" s="40"/>
      <c r="AF39" s="40"/>
      <c r="AG39" s="40"/>
      <c r="AH39" s="40"/>
      <c r="AI39" s="40"/>
      <c r="AS39" s="93"/>
      <c r="AT39" s="93"/>
      <c r="AU39" s="93"/>
      <c r="AV39" s="93"/>
      <c r="AW39" s="93"/>
      <c r="AX39" s="93"/>
    </row>
    <row r="40" spans="1:59" ht="13" x14ac:dyDescent="0.3">
      <c r="Z40" s="40"/>
      <c r="AA40" s="48"/>
      <c r="AB40" s="48"/>
      <c r="AC40" s="48"/>
      <c r="AD40" s="48"/>
      <c r="AE40" s="48"/>
      <c r="AF40" s="48"/>
      <c r="AG40" s="48"/>
      <c r="AH40" s="48"/>
      <c r="AI40" s="48"/>
      <c r="AS40" s="93"/>
      <c r="AT40" s="93"/>
      <c r="AU40" s="93"/>
      <c r="AV40" s="93"/>
      <c r="AW40" s="93"/>
      <c r="AX40" s="93"/>
    </row>
    <row r="41" spans="1:59" x14ac:dyDescent="0.25">
      <c r="Z41" s="40"/>
      <c r="AA41" s="40"/>
      <c r="AB41" s="40"/>
      <c r="AC41" s="40"/>
      <c r="AD41" s="40"/>
      <c r="AE41" s="40"/>
      <c r="AF41" s="40"/>
      <c r="AG41" s="40"/>
      <c r="AH41" s="40"/>
      <c r="AI41" s="40"/>
      <c r="AJ41" s="40"/>
      <c r="AK41" s="74"/>
      <c r="AL41" s="74"/>
      <c r="AM41" s="74"/>
      <c r="AN41" s="74"/>
      <c r="AO41" s="74"/>
      <c r="AR41" s="93"/>
      <c r="AS41" s="93"/>
      <c r="AT41" s="93"/>
      <c r="AU41" s="93"/>
      <c r="AV41" s="93"/>
      <c r="AW41" s="93"/>
      <c r="AX41" s="93"/>
    </row>
    <row r="42" spans="1:59" x14ac:dyDescent="0.25">
      <c r="Z42" s="40"/>
      <c r="AA42" s="40"/>
      <c r="AB42" s="40"/>
      <c r="AC42" s="40"/>
      <c r="AD42" s="40"/>
      <c r="AE42" s="40"/>
      <c r="AF42" s="40"/>
      <c r="AG42" s="40"/>
      <c r="AH42" s="40"/>
      <c r="AI42" s="40"/>
      <c r="AJ42" s="40"/>
      <c r="AK42" s="74"/>
      <c r="AL42" s="74"/>
      <c r="AM42" s="74"/>
      <c r="AN42" s="74"/>
      <c r="AO42" s="74"/>
      <c r="AR42" s="93"/>
      <c r="AS42" s="93"/>
      <c r="AT42" s="93"/>
      <c r="AU42" s="93"/>
      <c r="AV42" s="93"/>
      <c r="AW42" s="93"/>
      <c r="AX42" s="93"/>
    </row>
    <row r="43" spans="1:59" x14ac:dyDescent="0.25">
      <c r="AJ43" s="40"/>
      <c r="AK43" s="74"/>
      <c r="AL43" s="74"/>
      <c r="AM43" s="74"/>
      <c r="AN43" s="74"/>
      <c r="AO43" s="74"/>
      <c r="AR43" s="93"/>
      <c r="AS43" s="93"/>
      <c r="AT43" s="93"/>
      <c r="AU43" s="93"/>
      <c r="AV43" s="93"/>
      <c r="AW43" s="93"/>
      <c r="AX43" s="93"/>
    </row>
    <row r="44" spans="1:59" x14ac:dyDescent="0.25">
      <c r="AJ44" s="40"/>
      <c r="AK44" s="74"/>
      <c r="AL44" s="74"/>
      <c r="AM44" s="74"/>
      <c r="AN44" s="74"/>
      <c r="AO44" s="74"/>
      <c r="AR44" s="93"/>
      <c r="AS44" s="93"/>
      <c r="AT44" s="93"/>
      <c r="AU44" s="93"/>
      <c r="AV44" s="93"/>
      <c r="AW44" s="93"/>
      <c r="AX44" s="93"/>
    </row>
    <row r="45" spans="1:59" x14ac:dyDescent="0.25">
      <c r="AJ45" s="40"/>
      <c r="AK45" s="74"/>
      <c r="AL45" s="74"/>
      <c r="AM45" s="74"/>
      <c r="AN45" s="74"/>
      <c r="AO45" s="142"/>
      <c r="AR45" s="93"/>
      <c r="AS45" s="93"/>
      <c r="AT45" s="93"/>
      <c r="AU45" s="93"/>
      <c r="AV45" s="93"/>
      <c r="AW45" s="93"/>
      <c r="AX45" s="140"/>
      <c r="BG45" s="135"/>
    </row>
    <row r="46" spans="1:59" x14ac:dyDescent="0.25">
      <c r="Z46" s="40"/>
      <c r="AA46" s="40"/>
      <c r="AB46" s="40"/>
      <c r="AC46" s="40"/>
      <c r="AD46" s="40"/>
      <c r="AE46" s="40"/>
      <c r="AF46" s="40"/>
      <c r="AG46" s="40"/>
      <c r="AH46" s="40"/>
      <c r="AI46" s="40"/>
      <c r="AJ46" s="40"/>
      <c r="AR46" s="93"/>
      <c r="AS46" s="93"/>
      <c r="AT46" s="93"/>
      <c r="AU46" s="93"/>
      <c r="AV46" s="93"/>
      <c r="AW46" s="93"/>
      <c r="AX46" s="93"/>
    </row>
    <row r="47" spans="1:59" x14ac:dyDescent="0.25">
      <c r="G47" s="85"/>
      <c r="H47" s="85"/>
      <c r="I47" s="85"/>
      <c r="J47" s="85"/>
      <c r="K47" s="85"/>
      <c r="L47" s="85"/>
      <c r="Z47" s="40"/>
      <c r="AA47" s="40"/>
      <c r="AB47" s="40"/>
      <c r="AC47" s="40"/>
      <c r="AD47" s="40"/>
      <c r="AE47" s="40"/>
      <c r="AF47" s="40"/>
      <c r="AG47" s="40"/>
      <c r="AH47" s="40"/>
      <c r="AI47" s="40"/>
    </row>
    <row r="48" spans="1:59" ht="13" x14ac:dyDescent="0.3">
      <c r="Z48" s="40"/>
      <c r="AA48" s="48"/>
      <c r="AB48" s="40"/>
      <c r="AC48" s="40"/>
      <c r="AD48" s="48"/>
      <c r="AE48" s="48"/>
      <c r="AF48" s="48"/>
      <c r="AG48" s="48"/>
      <c r="AH48" s="48"/>
      <c r="AI48" s="48"/>
    </row>
    <row r="49" spans="3:35" x14ac:dyDescent="0.25">
      <c r="Z49" s="40"/>
      <c r="AA49" s="40"/>
      <c r="AB49" s="40"/>
      <c r="AC49" s="40"/>
      <c r="AD49" s="40"/>
      <c r="AE49" s="40"/>
      <c r="AF49" s="40"/>
      <c r="AG49" s="40"/>
      <c r="AH49" s="40"/>
      <c r="AI49" s="40"/>
    </row>
    <row r="50" spans="3:35" x14ac:dyDescent="0.25">
      <c r="Z50" s="40"/>
      <c r="AA50" s="40"/>
      <c r="AB50" s="40"/>
      <c r="AC50" s="40"/>
      <c r="AD50" s="40"/>
      <c r="AE50" s="40"/>
      <c r="AF50" s="143"/>
      <c r="AG50" s="40"/>
      <c r="AH50" s="40"/>
      <c r="AI50" s="40"/>
    </row>
    <row r="51" spans="3:35" x14ac:dyDescent="0.25">
      <c r="C51" s="85"/>
      <c r="D51" s="85"/>
      <c r="E51" s="85"/>
      <c r="F51" s="85"/>
      <c r="G51" s="85"/>
      <c r="H51" s="85"/>
      <c r="I51" s="85"/>
      <c r="J51" s="85"/>
      <c r="K51" s="85"/>
      <c r="L51" s="85"/>
      <c r="Z51" s="40"/>
      <c r="AA51" s="40"/>
      <c r="AB51" s="40"/>
      <c r="AC51" s="40"/>
      <c r="AD51" s="40"/>
      <c r="AE51" s="40"/>
      <c r="AF51" s="143"/>
      <c r="AG51" s="40"/>
      <c r="AH51" s="40"/>
      <c r="AI51" s="40"/>
    </row>
    <row r="52" spans="3:35" x14ac:dyDescent="0.25">
      <c r="Z52" s="40"/>
      <c r="AA52" s="40"/>
      <c r="AB52" s="40"/>
      <c r="AC52" s="40"/>
      <c r="AD52" s="40"/>
      <c r="AE52" s="40"/>
      <c r="AF52" s="143"/>
      <c r="AG52" s="40"/>
      <c r="AH52" s="40"/>
      <c r="AI52" s="40"/>
    </row>
    <row r="53" spans="3:35" x14ac:dyDescent="0.25">
      <c r="H53" s="85"/>
      <c r="I53" s="85"/>
      <c r="J53" s="85"/>
      <c r="K53" s="85"/>
      <c r="L53" s="85"/>
      <c r="Z53" s="40"/>
      <c r="AA53" s="40"/>
      <c r="AB53" s="40"/>
      <c r="AC53" s="40"/>
      <c r="AD53" s="40"/>
      <c r="AE53" s="40"/>
      <c r="AF53" s="143"/>
      <c r="AG53" s="40"/>
      <c r="AH53" s="40"/>
      <c r="AI53" s="40"/>
    </row>
    <row r="54" spans="3:35" x14ac:dyDescent="0.25">
      <c r="H54" s="85"/>
      <c r="I54" s="85"/>
      <c r="J54" s="85"/>
      <c r="K54" s="85"/>
      <c r="L54" s="85"/>
      <c r="Z54" s="40"/>
      <c r="AA54" s="40"/>
      <c r="AB54" s="40"/>
      <c r="AC54" s="40"/>
      <c r="AD54" s="40"/>
      <c r="AE54" s="40"/>
      <c r="AF54" s="143"/>
      <c r="AG54" s="40"/>
      <c r="AH54" s="40"/>
      <c r="AI54" s="40"/>
    </row>
    <row r="55" spans="3:35" x14ac:dyDescent="0.25">
      <c r="Z55" s="40"/>
      <c r="AA55" s="40"/>
      <c r="AB55" s="40"/>
      <c r="AC55" s="40"/>
      <c r="AD55" s="40"/>
      <c r="AE55" s="40"/>
      <c r="AF55" s="40"/>
      <c r="AG55" s="40"/>
      <c r="AH55" s="40"/>
      <c r="AI55" s="40"/>
    </row>
    <row r="56" spans="3:35" x14ac:dyDescent="0.25">
      <c r="AB56" s="40"/>
      <c r="AC56" s="40"/>
    </row>
    <row r="57" spans="3:35" x14ac:dyDescent="0.25">
      <c r="AB57" s="40"/>
      <c r="AC57" s="40"/>
    </row>
    <row r="58" spans="3:35" x14ac:dyDescent="0.25">
      <c r="AB58" s="40"/>
      <c r="AC58" s="40"/>
    </row>
    <row r="59" spans="3:35" x14ac:dyDescent="0.25">
      <c r="Z59" s="40"/>
      <c r="AA59" s="40"/>
      <c r="AB59" s="40"/>
      <c r="AC59" s="40"/>
      <c r="AD59" s="40"/>
      <c r="AE59" s="40"/>
      <c r="AF59" s="40"/>
      <c r="AG59" s="40"/>
      <c r="AH59" s="40"/>
      <c r="AI59" s="40"/>
    </row>
    <row r="60" spans="3:35" x14ac:dyDescent="0.25">
      <c r="C60" s="85"/>
      <c r="D60" s="85"/>
      <c r="E60" s="85"/>
      <c r="F60" s="85"/>
      <c r="G60" s="85"/>
      <c r="H60" s="85"/>
      <c r="I60" s="85"/>
      <c r="J60" s="141"/>
      <c r="Z60" s="40"/>
      <c r="AA60" s="40"/>
      <c r="AB60" s="40"/>
      <c r="AC60" s="40"/>
      <c r="AD60" s="40"/>
      <c r="AE60" s="40"/>
      <c r="AF60" s="40"/>
      <c r="AG60" s="40"/>
      <c r="AH60" s="40"/>
      <c r="AI60" s="40"/>
    </row>
    <row r="61" spans="3:35" x14ac:dyDescent="0.25">
      <c r="I61" s="85"/>
      <c r="J61" s="141"/>
      <c r="Z61" s="40"/>
      <c r="AA61" s="40"/>
      <c r="AB61" s="40"/>
      <c r="AC61" s="40"/>
      <c r="AD61" s="40"/>
      <c r="AE61" s="40"/>
      <c r="AF61" s="40"/>
      <c r="AG61" s="40"/>
      <c r="AH61" s="40"/>
      <c r="AI61" s="40"/>
    </row>
    <row r="62" spans="3:35" x14ac:dyDescent="0.25">
      <c r="I62" s="85"/>
      <c r="J62" s="141"/>
      <c r="Z62" s="40"/>
      <c r="AA62" s="40"/>
      <c r="AB62" s="40"/>
      <c r="AC62" s="40"/>
      <c r="AD62" s="40"/>
      <c r="AE62" s="40"/>
      <c r="AF62" s="40"/>
      <c r="AG62" s="40"/>
      <c r="AH62" s="40"/>
      <c r="AI62" s="40"/>
    </row>
    <row r="63" spans="3:35" x14ac:dyDescent="0.25">
      <c r="I63" s="85"/>
      <c r="J63" s="141"/>
      <c r="Z63" s="40"/>
      <c r="AA63" s="40"/>
      <c r="AB63" s="40"/>
      <c r="AC63" s="40"/>
      <c r="AD63" s="40"/>
      <c r="AE63" s="40"/>
      <c r="AF63" s="40"/>
      <c r="AG63" s="40"/>
      <c r="AH63" s="40"/>
      <c r="AI63" s="40"/>
    </row>
    <row r="64" spans="3:35" x14ac:dyDescent="0.25">
      <c r="C64" s="85"/>
      <c r="D64" s="85"/>
      <c r="E64" s="85"/>
      <c r="F64" s="85"/>
      <c r="G64" s="85"/>
      <c r="H64" s="85"/>
      <c r="I64" s="85"/>
      <c r="J64" s="141"/>
      <c r="Z64" s="40"/>
      <c r="AA64" s="40"/>
      <c r="AB64" s="40"/>
      <c r="AC64" s="40"/>
      <c r="AD64" s="40"/>
      <c r="AE64" s="40"/>
      <c r="AF64" s="40"/>
      <c r="AG64" s="40"/>
      <c r="AH64" s="40"/>
      <c r="AI64" s="40"/>
    </row>
    <row r="65" spans="26:35" ht="13" x14ac:dyDescent="0.3">
      <c r="Z65" s="40"/>
      <c r="AA65" s="48"/>
      <c r="AB65" s="40"/>
      <c r="AC65" s="40"/>
      <c r="AD65" s="48"/>
      <c r="AE65" s="48"/>
      <c r="AF65" s="48"/>
      <c r="AG65" s="48"/>
      <c r="AH65" s="48"/>
      <c r="AI65" s="48"/>
    </row>
    <row r="66" spans="26:35" x14ac:dyDescent="0.25">
      <c r="Z66" s="40"/>
      <c r="AA66" s="40"/>
      <c r="AB66" s="40"/>
      <c r="AC66" s="40"/>
      <c r="AD66" s="40"/>
      <c r="AE66" s="40"/>
      <c r="AF66" s="40"/>
      <c r="AG66" s="40"/>
      <c r="AH66" s="40"/>
      <c r="AI66" s="40"/>
    </row>
    <row r="67" spans="26:35" x14ac:dyDescent="0.25">
      <c r="Z67" s="40"/>
      <c r="AA67" s="40"/>
      <c r="AB67" s="40"/>
      <c r="AC67" s="40"/>
      <c r="AD67" s="40"/>
      <c r="AE67" s="40"/>
      <c r="AF67" s="40"/>
      <c r="AG67" s="40"/>
      <c r="AH67" s="40"/>
      <c r="AI67" s="40"/>
    </row>
    <row r="68" spans="26:35" x14ac:dyDescent="0.25">
      <c r="Z68" s="40"/>
      <c r="AA68" s="40"/>
      <c r="AB68" s="40"/>
      <c r="AC68" s="40"/>
      <c r="AD68" s="40"/>
      <c r="AE68" s="40"/>
      <c r="AF68" s="40"/>
      <c r="AG68" s="40"/>
      <c r="AH68" s="40"/>
      <c r="AI68" s="40"/>
    </row>
    <row r="69" spans="26:35" x14ac:dyDescent="0.25">
      <c r="Z69" s="40"/>
      <c r="AA69" s="40"/>
      <c r="AB69" s="40"/>
      <c r="AC69" s="40"/>
      <c r="AD69" s="40"/>
      <c r="AE69" s="40"/>
      <c r="AF69" s="40"/>
      <c r="AG69" s="40"/>
      <c r="AH69" s="40"/>
      <c r="AI69" s="40"/>
    </row>
    <row r="70" spans="26:35" x14ac:dyDescent="0.25">
      <c r="Z70" s="40"/>
      <c r="AA70" s="40"/>
      <c r="AB70" s="40"/>
      <c r="AC70" s="40"/>
      <c r="AD70" s="40"/>
      <c r="AE70" s="40"/>
      <c r="AF70" s="40"/>
      <c r="AG70" s="40"/>
      <c r="AH70" s="40"/>
      <c r="AI70" s="40"/>
    </row>
    <row r="71" spans="26:35" x14ac:dyDescent="0.25">
      <c r="AB71" s="40"/>
      <c r="AC71" s="40"/>
    </row>
    <row r="72" spans="26:35" x14ac:dyDescent="0.25">
      <c r="Z72" s="40"/>
      <c r="AA72" s="40"/>
      <c r="AB72" s="40"/>
      <c r="AC72" s="40"/>
      <c r="AD72" s="40"/>
      <c r="AE72" s="40"/>
      <c r="AF72" s="40"/>
      <c r="AG72" s="40"/>
      <c r="AH72" s="40"/>
      <c r="AI72" s="40"/>
    </row>
    <row r="73" spans="26:35" ht="13" x14ac:dyDescent="0.3">
      <c r="Z73" s="40"/>
      <c r="AA73" s="48"/>
      <c r="AB73" s="40"/>
      <c r="AC73" s="40"/>
      <c r="AD73" s="48"/>
      <c r="AE73" s="48"/>
      <c r="AF73" s="48"/>
      <c r="AG73" s="48"/>
      <c r="AH73" s="48"/>
      <c r="AI73" s="48"/>
    </row>
    <row r="74" spans="26:35" x14ac:dyDescent="0.25">
      <c r="Z74" s="40"/>
      <c r="AA74" s="40"/>
      <c r="AB74" s="40"/>
      <c r="AC74" s="40"/>
      <c r="AD74" s="40"/>
      <c r="AE74" s="40"/>
      <c r="AF74" s="40"/>
      <c r="AG74" s="40"/>
      <c r="AH74" s="40"/>
      <c r="AI74" s="40"/>
    </row>
    <row r="75" spans="26:35" x14ac:dyDescent="0.25">
      <c r="Z75" s="40"/>
      <c r="AA75" s="40"/>
      <c r="AB75" s="40"/>
      <c r="AC75" s="40"/>
      <c r="AD75" s="40"/>
      <c r="AE75" s="40"/>
      <c r="AF75" s="40"/>
      <c r="AG75" s="40"/>
      <c r="AH75" s="40"/>
      <c r="AI75" s="40"/>
    </row>
    <row r="91" spans="3:3" x14ac:dyDescent="0.25">
      <c r="C91" s="141"/>
    </row>
    <row r="92" spans="3:3" x14ac:dyDescent="0.25">
      <c r="C92" s="141"/>
    </row>
    <row r="93" spans="3:3" x14ac:dyDescent="0.25">
      <c r="C93" s="141"/>
    </row>
    <row r="96" spans="3:3" x14ac:dyDescent="0.25">
      <c r="C96" s="141"/>
    </row>
    <row r="98" spans="3:3" x14ac:dyDescent="0.25">
      <c r="C98" s="141"/>
    </row>
  </sheetData>
  <pageMargins left="0.7" right="0.7" top="0.75" bottom="0.75" header="0.3" footer="0.3"/>
  <pageSetup paperSize="9" orientation="portrait" r:id="rId1"/>
  <headerFooter>
    <oddFooter>&amp;C_x000D_&amp;1#&amp;"Aptos"&amp;10&amp;K000000 [UNCLASSIFIED]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59999389629810485"/>
  </sheetPr>
  <dimension ref="A1:AH73"/>
  <sheetViews>
    <sheetView zoomScale="70" zoomScaleNormal="70" workbookViewId="0">
      <pane xSplit="1" ySplit="3" topLeftCell="H4" activePane="bottomRight" state="frozen"/>
      <selection activeCell="E19" sqref="E19"/>
      <selection pane="topRight" activeCell="E19" sqref="E19"/>
      <selection pane="bottomLeft" activeCell="E19" sqref="E19"/>
      <selection pane="bottomRight" activeCell="Q36" sqref="Q36"/>
    </sheetView>
  </sheetViews>
  <sheetFormatPr defaultColWidth="9.1796875" defaultRowHeight="12.5" x14ac:dyDescent="0.25"/>
  <cols>
    <col min="1" max="1" width="34.26953125" customWidth="1"/>
    <col min="2" max="2" width="10.26953125" style="27" customWidth="1"/>
    <col min="3" max="7" width="12.7265625" style="28" customWidth="1"/>
    <col min="8" max="8" width="12.7265625" style="27" customWidth="1"/>
    <col min="9" max="15" width="12.7265625" style="28" customWidth="1"/>
    <col min="16" max="16" width="12.7265625" style="29" customWidth="1"/>
    <col min="17" max="17" width="12.7265625" style="28" customWidth="1"/>
    <col min="18" max="18" width="12.7265625" style="29" customWidth="1"/>
    <col min="19" max="19" width="12.7265625" style="28" customWidth="1"/>
    <col min="20" max="20" width="12.7265625" style="29" customWidth="1"/>
    <col min="21" max="32" width="12.7265625" style="28" customWidth="1"/>
    <col min="33" max="33" width="9.1796875" style="28"/>
    <col min="34" max="16384" width="9.1796875" style="27"/>
  </cols>
  <sheetData>
    <row r="1" spans="1:34" s="69" customFormat="1" x14ac:dyDescent="0.25">
      <c r="A1" s="68" t="s">
        <v>323</v>
      </c>
      <c r="C1" s="70">
        <f>SUM(C4:C70)</f>
        <v>67</v>
      </c>
      <c r="D1" s="70">
        <f t="shared" ref="D1:AG1" si="0">SUM(D4:D70)</f>
        <v>7</v>
      </c>
      <c r="E1" s="70">
        <f t="shared" si="0"/>
        <v>295</v>
      </c>
      <c r="F1" s="70">
        <f t="shared" si="0"/>
        <v>73</v>
      </c>
      <c r="G1" s="70">
        <f t="shared" si="0"/>
        <v>118</v>
      </c>
      <c r="H1" s="70">
        <f t="shared" si="0"/>
        <v>46</v>
      </c>
      <c r="I1" s="70">
        <f t="shared" si="0"/>
        <v>3361906</v>
      </c>
      <c r="J1" s="70">
        <f t="shared" si="0"/>
        <v>7164</v>
      </c>
      <c r="K1" s="70">
        <f t="shared" si="0"/>
        <v>3369070</v>
      </c>
      <c r="L1" s="70">
        <f>SUM(L4:L70)</f>
        <v>3239607</v>
      </c>
      <c r="M1" s="70">
        <f>SUM(M4:M70)</f>
        <v>6830</v>
      </c>
      <c r="N1" s="70">
        <f>SUM(N4:N70)</f>
        <v>3246437</v>
      </c>
      <c r="O1" s="70">
        <f>SUM(O4:O70)</f>
        <v>1324599</v>
      </c>
      <c r="P1" s="71">
        <f>O1/L1</f>
        <v>0.4088764470505219</v>
      </c>
      <c r="Q1" s="70">
        <f>SUM(Q4:Q70)</f>
        <v>5818</v>
      </c>
      <c r="R1" s="71">
        <f>Q1/M1</f>
        <v>0.85183016105417275</v>
      </c>
      <c r="S1" s="70">
        <f>SUM(S4:S70)</f>
        <v>1330417</v>
      </c>
      <c r="T1" s="71">
        <f>S1/N1</f>
        <v>0.40980835297281298</v>
      </c>
      <c r="U1" s="70">
        <f t="shared" si="0"/>
        <v>29579</v>
      </c>
      <c r="V1" s="70">
        <f t="shared" si="0"/>
        <v>1020</v>
      </c>
      <c r="W1" s="70">
        <f t="shared" si="0"/>
        <v>30599</v>
      </c>
      <c r="X1" s="70">
        <f t="shared" si="0"/>
        <v>22661</v>
      </c>
      <c r="Y1" s="70">
        <f t="shared" si="0"/>
        <v>715</v>
      </c>
      <c r="Z1" s="70">
        <f t="shared" si="0"/>
        <v>23376</v>
      </c>
      <c r="AA1" s="70">
        <f t="shared" si="0"/>
        <v>2407</v>
      </c>
      <c r="AB1" s="70">
        <f t="shared" si="0"/>
        <v>19203</v>
      </c>
      <c r="AC1" s="70">
        <f t="shared" si="0"/>
        <v>21610</v>
      </c>
      <c r="AD1" s="70">
        <f t="shared" si="0"/>
        <v>81</v>
      </c>
      <c r="AE1" s="70">
        <f t="shared" si="0"/>
        <v>21</v>
      </c>
      <c r="AF1" s="70">
        <f t="shared" si="0"/>
        <v>0</v>
      </c>
      <c r="AG1" s="70">
        <f t="shared" si="0"/>
        <v>66</v>
      </c>
    </row>
    <row r="2" spans="1:34" x14ac:dyDescent="0.25">
      <c r="H2" s="28"/>
      <c r="P2" s="28"/>
      <c r="R2" s="28"/>
      <c r="T2" s="28"/>
    </row>
    <row r="3" spans="1:34" s="35" customFormat="1" ht="63.75" customHeight="1" x14ac:dyDescent="0.3">
      <c r="A3" s="48" t="s">
        <v>11</v>
      </c>
      <c r="B3" s="32" t="s">
        <v>30</v>
      </c>
      <c r="C3" s="33" t="s">
        <v>0</v>
      </c>
      <c r="D3" s="33" t="s">
        <v>58</v>
      </c>
      <c r="E3" s="33" t="s">
        <v>1</v>
      </c>
      <c r="F3" s="33" t="s">
        <v>3</v>
      </c>
      <c r="G3" s="33" t="s">
        <v>4</v>
      </c>
      <c r="H3" s="32" t="s">
        <v>2</v>
      </c>
      <c r="I3" s="33" t="s">
        <v>26</v>
      </c>
      <c r="J3" s="33" t="s">
        <v>16</v>
      </c>
      <c r="K3" s="33" t="s">
        <v>17</v>
      </c>
      <c r="L3" s="33" t="s">
        <v>27</v>
      </c>
      <c r="M3" s="33" t="s">
        <v>18</v>
      </c>
      <c r="N3" s="33" t="s">
        <v>19</v>
      </c>
      <c r="O3" s="34" t="s">
        <v>20</v>
      </c>
      <c r="P3" s="49" t="s">
        <v>21</v>
      </c>
      <c r="Q3" s="33" t="s">
        <v>22</v>
      </c>
      <c r="R3" s="49" t="s">
        <v>23</v>
      </c>
      <c r="S3" s="33" t="s">
        <v>24</v>
      </c>
      <c r="T3" s="49" t="s">
        <v>25</v>
      </c>
      <c r="U3" s="33" t="s">
        <v>7</v>
      </c>
      <c r="V3" s="33" t="s">
        <v>8</v>
      </c>
      <c r="W3" s="33" t="s">
        <v>9</v>
      </c>
      <c r="X3" s="33" t="s">
        <v>14</v>
      </c>
      <c r="Y3" s="33" t="s">
        <v>15</v>
      </c>
      <c r="Z3" s="33" t="s">
        <v>28</v>
      </c>
      <c r="AA3" s="33" t="s">
        <v>29</v>
      </c>
      <c r="AB3" s="33" t="s">
        <v>12</v>
      </c>
      <c r="AC3" s="33" t="s">
        <v>13</v>
      </c>
      <c r="AD3" s="33" t="s">
        <v>701</v>
      </c>
      <c r="AE3" s="33" t="s">
        <v>702</v>
      </c>
      <c r="AF3" s="33" t="s">
        <v>10</v>
      </c>
      <c r="AG3" s="33" t="s">
        <v>59</v>
      </c>
    </row>
    <row r="4" spans="1:34" s="41" customFormat="1" ht="17.149999999999999" customHeight="1" x14ac:dyDescent="0.25">
      <c r="A4" s="40" t="s">
        <v>65</v>
      </c>
      <c r="B4" s="31" t="s">
        <v>31</v>
      </c>
      <c r="C4" s="30">
        <v>1</v>
      </c>
      <c r="D4" s="30">
        <v>0</v>
      </c>
      <c r="E4" s="30">
        <v>2</v>
      </c>
      <c r="F4" s="30"/>
      <c r="G4" s="30"/>
      <c r="H4" s="31">
        <v>1</v>
      </c>
      <c r="I4" s="30">
        <v>23088</v>
      </c>
      <c r="J4" s="30">
        <v>24</v>
      </c>
      <c r="K4" s="36">
        <f>I4+J4</f>
        <v>23112</v>
      </c>
      <c r="L4" s="41">
        <f>IF(D4=0, I4, 0)</f>
        <v>23088</v>
      </c>
      <c r="M4" s="41">
        <f>IF(D4=0, J4, 0)</f>
        <v>24</v>
      </c>
      <c r="N4" s="30">
        <f>L4+M4</f>
        <v>23112</v>
      </c>
      <c r="O4" s="36">
        <v>11792</v>
      </c>
      <c r="P4" s="46">
        <f>O4/L4</f>
        <v>0.51074151074151075</v>
      </c>
      <c r="Q4" s="30">
        <v>21</v>
      </c>
      <c r="R4" s="46">
        <f>Q4/M4</f>
        <v>0.875</v>
      </c>
      <c r="S4" s="30">
        <f>O4+Q4</f>
        <v>11813</v>
      </c>
      <c r="T4" s="46">
        <f>S4/N4</f>
        <v>0.51111976462443753</v>
      </c>
      <c r="U4" s="30">
        <v>109</v>
      </c>
      <c r="V4" s="30">
        <v>3</v>
      </c>
      <c r="W4" s="30">
        <f>U4+V4</f>
        <v>112</v>
      </c>
      <c r="X4" s="30">
        <v>96</v>
      </c>
      <c r="Y4" s="30">
        <v>1</v>
      </c>
      <c r="Z4" s="30">
        <f>X4+Y4</f>
        <v>97</v>
      </c>
      <c r="AA4" s="30">
        <v>5</v>
      </c>
      <c r="AB4" s="30">
        <v>348</v>
      </c>
      <c r="AC4" s="30">
        <f>AA4+AB4</f>
        <v>353</v>
      </c>
      <c r="AD4" s="30">
        <v>0</v>
      </c>
      <c r="AE4" s="30"/>
      <c r="AF4" s="30"/>
      <c r="AG4" s="30">
        <v>1</v>
      </c>
      <c r="AH4" s="30"/>
    </row>
    <row r="5" spans="1:34" s="41" customFormat="1" ht="16.899999999999999" customHeight="1" x14ac:dyDescent="0.25">
      <c r="A5" s="40" t="s">
        <v>137</v>
      </c>
      <c r="B5" s="31"/>
      <c r="C5" s="30">
        <v>1</v>
      </c>
      <c r="D5" s="30"/>
      <c r="E5" s="30">
        <v>23</v>
      </c>
      <c r="F5" s="30">
        <v>1</v>
      </c>
      <c r="G5" s="30">
        <v>3</v>
      </c>
      <c r="H5" s="31"/>
      <c r="I5" s="30">
        <v>1149684</v>
      </c>
      <c r="J5" s="30">
        <v>541</v>
      </c>
      <c r="K5" s="36">
        <f t="shared" ref="K5:K68" si="1">I5+J5</f>
        <v>1150225</v>
      </c>
      <c r="L5" s="41">
        <f t="shared" ref="L5:L68" si="2">IF(D5=0, I5, 0)</f>
        <v>1149684</v>
      </c>
      <c r="M5" s="41">
        <f t="shared" ref="M5:M68" si="3">IF(D5=0, J5, 0)</f>
        <v>541</v>
      </c>
      <c r="N5" s="30">
        <f t="shared" ref="N5:N68" si="4">L5+M5</f>
        <v>1150225</v>
      </c>
      <c r="O5" s="36">
        <v>404189</v>
      </c>
      <c r="P5" s="46">
        <f t="shared" ref="P5:P68" si="5">O5/L5</f>
        <v>0.35156529968234751</v>
      </c>
      <c r="Q5" s="30">
        <v>352</v>
      </c>
      <c r="R5" s="46">
        <f t="shared" ref="R5:R68" si="6">Q5/M5</f>
        <v>0.65064695009242146</v>
      </c>
      <c r="S5" s="30">
        <f t="shared" ref="S5:S68" si="7">O5+Q5</f>
        <v>404541</v>
      </c>
      <c r="T5" s="46">
        <f t="shared" ref="T5:T68" si="8">S5/N5</f>
        <v>0.35170597057097525</v>
      </c>
      <c r="U5" s="30">
        <v>6892</v>
      </c>
      <c r="V5" s="30">
        <v>100</v>
      </c>
      <c r="W5" s="30">
        <f t="shared" ref="W5:W68" si="9">U5+V5</f>
        <v>6992</v>
      </c>
      <c r="X5" s="30">
        <v>4805</v>
      </c>
      <c r="Y5" s="30">
        <v>68</v>
      </c>
      <c r="Z5" s="30">
        <f t="shared" ref="Z5:Z68" si="10">X5+Y5</f>
        <v>4873</v>
      </c>
      <c r="AA5" s="30">
        <v>784</v>
      </c>
      <c r="AB5" s="30">
        <v>4740</v>
      </c>
      <c r="AC5" s="30">
        <f t="shared" ref="AC5:AC68" si="11">AA5+AB5</f>
        <v>5524</v>
      </c>
      <c r="AD5" s="30">
        <v>5</v>
      </c>
      <c r="AE5" s="30"/>
      <c r="AF5" s="30"/>
      <c r="AG5" s="30">
        <v>1</v>
      </c>
      <c r="AH5" s="30"/>
    </row>
    <row r="6" spans="1:34" s="41" customFormat="1" ht="17.149999999999999" customHeight="1" x14ac:dyDescent="0.25">
      <c r="A6" s="40" t="s">
        <v>64</v>
      </c>
      <c r="B6" s="31"/>
      <c r="C6" s="30">
        <v>1</v>
      </c>
      <c r="D6" s="30">
        <v>0</v>
      </c>
      <c r="E6" s="30">
        <v>3</v>
      </c>
      <c r="F6" s="30"/>
      <c r="G6" s="30"/>
      <c r="H6" s="31">
        <v>1</v>
      </c>
      <c r="I6" s="30">
        <v>7729</v>
      </c>
      <c r="J6" s="30">
        <v>47</v>
      </c>
      <c r="K6" s="36">
        <f t="shared" si="1"/>
        <v>7776</v>
      </c>
      <c r="L6" s="41">
        <f t="shared" si="2"/>
        <v>7729</v>
      </c>
      <c r="M6" s="41">
        <f t="shared" si="3"/>
        <v>47</v>
      </c>
      <c r="N6" s="30">
        <f t="shared" si="4"/>
        <v>7776</v>
      </c>
      <c r="O6" s="36">
        <v>3787</v>
      </c>
      <c r="P6" s="46">
        <f t="shared" si="5"/>
        <v>0.48997282960279465</v>
      </c>
      <c r="Q6" s="30">
        <v>41</v>
      </c>
      <c r="R6" s="46">
        <f t="shared" si="6"/>
        <v>0.87234042553191493</v>
      </c>
      <c r="S6" s="30">
        <f t="shared" si="7"/>
        <v>3828</v>
      </c>
      <c r="T6" s="46">
        <f t="shared" si="8"/>
        <v>0.49228395061728397</v>
      </c>
      <c r="U6" s="30">
        <v>74</v>
      </c>
      <c r="V6" s="30">
        <v>7</v>
      </c>
      <c r="W6" s="30">
        <f t="shared" si="9"/>
        <v>81</v>
      </c>
      <c r="X6" s="30">
        <v>74</v>
      </c>
      <c r="Y6" s="30">
        <v>7</v>
      </c>
      <c r="Z6" s="30">
        <f t="shared" si="10"/>
        <v>81</v>
      </c>
      <c r="AA6" s="30">
        <v>3</v>
      </c>
      <c r="AB6" s="30">
        <v>181</v>
      </c>
      <c r="AC6" s="30">
        <f t="shared" si="11"/>
        <v>184</v>
      </c>
      <c r="AD6" s="30"/>
      <c r="AE6" s="30"/>
      <c r="AF6" s="30"/>
      <c r="AG6" s="30">
        <v>1</v>
      </c>
      <c r="AH6" s="30"/>
    </row>
    <row r="7" spans="1:34" s="41" customFormat="1" ht="17.149999999999999" customHeight="1" x14ac:dyDescent="0.25">
      <c r="A7" s="40" t="s">
        <v>66</v>
      </c>
      <c r="B7" s="31" t="s">
        <v>31</v>
      </c>
      <c r="C7" s="30">
        <v>1</v>
      </c>
      <c r="D7" s="30">
        <v>0</v>
      </c>
      <c r="E7" s="30">
        <v>2</v>
      </c>
      <c r="F7" s="30">
        <v>0</v>
      </c>
      <c r="G7" s="30"/>
      <c r="H7" s="31">
        <v>1</v>
      </c>
      <c r="I7" s="30">
        <v>7587</v>
      </c>
      <c r="J7" s="30">
        <v>34</v>
      </c>
      <c r="K7" s="36">
        <f t="shared" si="1"/>
        <v>7621</v>
      </c>
      <c r="L7" s="41">
        <f t="shared" si="2"/>
        <v>7587</v>
      </c>
      <c r="M7" s="41">
        <f t="shared" si="3"/>
        <v>34</v>
      </c>
      <c r="N7" s="30">
        <f t="shared" si="4"/>
        <v>7621</v>
      </c>
      <c r="O7" s="36">
        <v>4590</v>
      </c>
      <c r="P7" s="46">
        <f t="shared" si="5"/>
        <v>0.604982206405694</v>
      </c>
      <c r="Q7" s="30">
        <v>34</v>
      </c>
      <c r="R7" s="46">
        <f t="shared" si="6"/>
        <v>1</v>
      </c>
      <c r="S7" s="30">
        <f t="shared" si="7"/>
        <v>4624</v>
      </c>
      <c r="T7" s="46">
        <f t="shared" si="8"/>
        <v>0.60674452171631021</v>
      </c>
      <c r="U7" s="30">
        <v>112</v>
      </c>
      <c r="V7" s="30">
        <v>11</v>
      </c>
      <c r="W7" s="30">
        <f t="shared" si="9"/>
        <v>123</v>
      </c>
      <c r="X7" s="30">
        <v>90</v>
      </c>
      <c r="Y7" s="30">
        <v>5</v>
      </c>
      <c r="Z7" s="30">
        <f t="shared" si="10"/>
        <v>95</v>
      </c>
      <c r="AA7" s="30"/>
      <c r="AB7" s="30">
        <v>68</v>
      </c>
      <c r="AC7" s="30">
        <f t="shared" si="11"/>
        <v>68</v>
      </c>
      <c r="AD7" s="30"/>
      <c r="AE7" s="30"/>
      <c r="AF7" s="30"/>
      <c r="AG7" s="30">
        <v>1</v>
      </c>
      <c r="AH7" s="30"/>
    </row>
    <row r="8" spans="1:34" s="41" customFormat="1" ht="17.149999999999999" customHeight="1" x14ac:dyDescent="0.25">
      <c r="A8" s="40" t="s">
        <v>138</v>
      </c>
      <c r="B8" s="31" t="s">
        <v>31</v>
      </c>
      <c r="C8" s="30">
        <v>1</v>
      </c>
      <c r="D8" s="30">
        <v>1</v>
      </c>
      <c r="E8" s="30">
        <v>1</v>
      </c>
      <c r="F8" s="30"/>
      <c r="G8" s="30"/>
      <c r="H8" s="31">
        <v>1</v>
      </c>
      <c r="I8" s="30">
        <v>10671</v>
      </c>
      <c r="J8" s="30">
        <v>24</v>
      </c>
      <c r="K8" s="36">
        <f t="shared" si="1"/>
        <v>10695</v>
      </c>
      <c r="L8" s="41">
        <f t="shared" si="2"/>
        <v>0</v>
      </c>
      <c r="M8" s="41">
        <f t="shared" si="3"/>
        <v>0</v>
      </c>
      <c r="N8" s="30">
        <f t="shared" si="4"/>
        <v>0</v>
      </c>
      <c r="O8" s="36"/>
      <c r="P8" s="46"/>
      <c r="Q8" s="30"/>
      <c r="R8" s="46"/>
      <c r="S8" s="30">
        <f t="shared" si="7"/>
        <v>0</v>
      </c>
      <c r="T8" s="46"/>
      <c r="U8" s="30"/>
      <c r="V8" s="30"/>
      <c r="W8" s="30">
        <f t="shared" si="9"/>
        <v>0</v>
      </c>
      <c r="X8" s="30"/>
      <c r="Y8" s="30"/>
      <c r="Z8" s="30">
        <f t="shared" si="10"/>
        <v>0</v>
      </c>
      <c r="AA8" s="30"/>
      <c r="AB8" s="30"/>
      <c r="AC8" s="30">
        <f t="shared" si="11"/>
        <v>0</v>
      </c>
      <c r="AD8" s="30">
        <v>1</v>
      </c>
      <c r="AE8" s="30">
        <v>1</v>
      </c>
      <c r="AF8" s="30"/>
      <c r="AG8" s="30">
        <v>1</v>
      </c>
      <c r="AH8" s="30"/>
    </row>
    <row r="9" spans="1:34" s="41" customFormat="1" ht="17.149999999999999" customHeight="1" x14ac:dyDescent="0.25">
      <c r="A9" s="40" t="s">
        <v>67</v>
      </c>
      <c r="B9" s="31" t="s">
        <v>31</v>
      </c>
      <c r="C9" s="30">
        <v>1</v>
      </c>
      <c r="D9" s="30">
        <v>1</v>
      </c>
      <c r="E9" s="30">
        <v>1</v>
      </c>
      <c r="F9" s="30"/>
      <c r="G9" s="30"/>
      <c r="H9" s="31">
        <v>1</v>
      </c>
      <c r="I9" s="30">
        <v>17102</v>
      </c>
      <c r="J9" s="30">
        <v>127</v>
      </c>
      <c r="K9" s="36">
        <f t="shared" si="1"/>
        <v>17229</v>
      </c>
      <c r="L9" s="41">
        <f t="shared" si="2"/>
        <v>0</v>
      </c>
      <c r="M9" s="41">
        <f t="shared" si="3"/>
        <v>0</v>
      </c>
      <c r="N9" s="30">
        <f t="shared" si="4"/>
        <v>0</v>
      </c>
      <c r="O9" s="36"/>
      <c r="P9" s="46"/>
      <c r="Q9" s="30"/>
      <c r="R9" s="46"/>
      <c r="S9" s="30">
        <f t="shared" si="7"/>
        <v>0</v>
      </c>
      <c r="T9" s="46"/>
      <c r="U9" s="30"/>
      <c r="V9" s="30"/>
      <c r="W9" s="30">
        <f t="shared" si="9"/>
        <v>0</v>
      </c>
      <c r="X9" s="30"/>
      <c r="Y9" s="30"/>
      <c r="Z9" s="30">
        <f t="shared" si="10"/>
        <v>0</v>
      </c>
      <c r="AA9" s="30"/>
      <c r="AB9" s="30"/>
      <c r="AC9" s="30">
        <f t="shared" si="11"/>
        <v>0</v>
      </c>
      <c r="AD9" s="30"/>
      <c r="AE9" s="30"/>
      <c r="AF9" s="30"/>
      <c r="AG9" s="30">
        <v>1</v>
      </c>
      <c r="AH9" s="30"/>
    </row>
    <row r="10" spans="1:34" s="41" customFormat="1" ht="17.149999999999999" customHeight="1" x14ac:dyDescent="0.25">
      <c r="A10" s="40" t="s">
        <v>139</v>
      </c>
      <c r="B10" s="31" t="s">
        <v>31</v>
      </c>
      <c r="C10" s="30">
        <v>1</v>
      </c>
      <c r="D10" s="30">
        <v>0</v>
      </c>
      <c r="E10" s="30">
        <v>2</v>
      </c>
      <c r="F10" s="30">
        <v>2</v>
      </c>
      <c r="G10" s="30">
        <v>1</v>
      </c>
      <c r="H10" s="31">
        <v>1</v>
      </c>
      <c r="I10" s="30">
        <v>444</v>
      </c>
      <c r="J10" s="30">
        <v>7</v>
      </c>
      <c r="K10" s="36">
        <f t="shared" si="1"/>
        <v>451</v>
      </c>
      <c r="L10" s="41">
        <f t="shared" si="2"/>
        <v>444</v>
      </c>
      <c r="M10" s="41">
        <f t="shared" si="3"/>
        <v>7</v>
      </c>
      <c r="N10" s="30">
        <f t="shared" si="4"/>
        <v>451</v>
      </c>
      <c r="O10" s="36">
        <v>239</v>
      </c>
      <c r="P10" s="46">
        <f t="shared" si="5"/>
        <v>0.53828828828828834</v>
      </c>
      <c r="Q10" s="30">
        <v>1</v>
      </c>
      <c r="R10" s="46">
        <f t="shared" si="6"/>
        <v>0.14285714285714285</v>
      </c>
      <c r="S10" s="30">
        <f t="shared" si="7"/>
        <v>240</v>
      </c>
      <c r="T10" s="46">
        <f t="shared" si="8"/>
        <v>0.53215077605321504</v>
      </c>
      <c r="U10" s="30">
        <v>7</v>
      </c>
      <c r="V10" s="30"/>
      <c r="W10" s="30">
        <f t="shared" si="9"/>
        <v>7</v>
      </c>
      <c r="X10" s="30">
        <v>4</v>
      </c>
      <c r="Y10" s="30"/>
      <c r="Z10" s="30">
        <f t="shared" si="10"/>
        <v>4</v>
      </c>
      <c r="AA10" s="30"/>
      <c r="AB10" s="30"/>
      <c r="AC10" s="30">
        <f t="shared" si="11"/>
        <v>0</v>
      </c>
      <c r="AD10" s="30">
        <v>1</v>
      </c>
      <c r="AE10" s="30">
        <v>1</v>
      </c>
      <c r="AF10" s="30"/>
      <c r="AG10" s="30">
        <v>1</v>
      </c>
      <c r="AH10" s="30"/>
    </row>
    <row r="11" spans="1:34" s="41" customFormat="1" ht="17.149999999999999" customHeight="1" x14ac:dyDescent="0.25">
      <c r="A11" s="40" t="s">
        <v>68</v>
      </c>
      <c r="B11" s="31" t="s">
        <v>31</v>
      </c>
      <c r="C11" s="30">
        <v>1</v>
      </c>
      <c r="D11" s="30"/>
      <c r="E11" s="30">
        <v>11</v>
      </c>
      <c r="F11" s="30">
        <v>1</v>
      </c>
      <c r="G11" s="30">
        <v>4</v>
      </c>
      <c r="H11" s="31"/>
      <c r="I11" s="30">
        <v>270700</v>
      </c>
      <c r="J11" s="30">
        <v>259</v>
      </c>
      <c r="K11" s="36">
        <f t="shared" si="1"/>
        <v>270959</v>
      </c>
      <c r="L11" s="41">
        <f t="shared" si="2"/>
        <v>270700</v>
      </c>
      <c r="M11" s="41">
        <f t="shared" si="3"/>
        <v>259</v>
      </c>
      <c r="N11" s="30">
        <f t="shared" si="4"/>
        <v>270959</v>
      </c>
      <c r="O11" s="36">
        <v>119963</v>
      </c>
      <c r="P11" s="46">
        <f t="shared" si="5"/>
        <v>0.44315847801994829</v>
      </c>
      <c r="Q11" s="30">
        <v>247</v>
      </c>
      <c r="R11" s="46">
        <f t="shared" si="6"/>
        <v>0.95366795366795365</v>
      </c>
      <c r="S11" s="30">
        <f t="shared" si="7"/>
        <v>120210</v>
      </c>
      <c r="T11" s="46">
        <f t="shared" si="8"/>
        <v>0.4436464557368458</v>
      </c>
      <c r="U11" s="30">
        <v>2823</v>
      </c>
      <c r="V11" s="30">
        <v>64</v>
      </c>
      <c r="W11" s="30">
        <f t="shared" si="9"/>
        <v>2887</v>
      </c>
      <c r="X11" s="30">
        <v>2349</v>
      </c>
      <c r="Y11" s="30">
        <v>45</v>
      </c>
      <c r="Z11" s="30">
        <f t="shared" si="10"/>
        <v>2394</v>
      </c>
      <c r="AA11" s="30">
        <v>99</v>
      </c>
      <c r="AB11" s="30">
        <v>941</v>
      </c>
      <c r="AC11" s="30">
        <f t="shared" si="11"/>
        <v>1040</v>
      </c>
      <c r="AD11" s="30">
        <v>1</v>
      </c>
      <c r="AE11" s="30"/>
      <c r="AF11" s="30"/>
      <c r="AG11" s="30">
        <v>1</v>
      </c>
      <c r="AH11" s="30"/>
    </row>
    <row r="12" spans="1:34" s="41" customFormat="1" ht="17.149999999999999" customHeight="1" x14ac:dyDescent="0.25">
      <c r="A12" s="40" t="s">
        <v>69</v>
      </c>
      <c r="B12" s="31" t="s">
        <v>31</v>
      </c>
      <c r="C12" s="30">
        <v>1</v>
      </c>
      <c r="D12" s="30"/>
      <c r="E12" s="30">
        <v>4</v>
      </c>
      <c r="F12" s="30">
        <v>2</v>
      </c>
      <c r="G12" s="30">
        <v>2</v>
      </c>
      <c r="H12" s="31">
        <v>1</v>
      </c>
      <c r="I12" s="30">
        <v>12527</v>
      </c>
      <c r="J12" s="30">
        <v>37</v>
      </c>
      <c r="K12" s="36">
        <f t="shared" si="1"/>
        <v>12564</v>
      </c>
      <c r="L12" s="41">
        <f t="shared" si="2"/>
        <v>12527</v>
      </c>
      <c r="M12" s="41">
        <f t="shared" si="3"/>
        <v>37</v>
      </c>
      <c r="N12" s="30">
        <f t="shared" si="4"/>
        <v>12564</v>
      </c>
      <c r="O12" s="36">
        <v>6637</v>
      </c>
      <c r="P12" s="46">
        <f t="shared" si="5"/>
        <v>0.52981559830765546</v>
      </c>
      <c r="Q12" s="30">
        <v>34</v>
      </c>
      <c r="R12" s="46">
        <f t="shared" si="6"/>
        <v>0.91891891891891897</v>
      </c>
      <c r="S12" s="30">
        <f t="shared" si="7"/>
        <v>6671</v>
      </c>
      <c r="T12" s="46">
        <f t="shared" si="8"/>
        <v>0.53096147723654885</v>
      </c>
      <c r="U12" s="30">
        <v>76</v>
      </c>
      <c r="V12" s="30"/>
      <c r="W12" s="30">
        <f t="shared" si="9"/>
        <v>76</v>
      </c>
      <c r="X12" s="30">
        <v>41</v>
      </c>
      <c r="Y12" s="30"/>
      <c r="Z12" s="30">
        <f t="shared" si="10"/>
        <v>41</v>
      </c>
      <c r="AA12" s="30">
        <v>6</v>
      </c>
      <c r="AB12" s="30">
        <v>129</v>
      </c>
      <c r="AC12" s="30">
        <f t="shared" si="11"/>
        <v>135</v>
      </c>
      <c r="AD12" s="30">
        <v>1</v>
      </c>
      <c r="AE12" s="30"/>
      <c r="AF12" s="30"/>
      <c r="AG12" s="30">
        <v>1</v>
      </c>
      <c r="AH12" s="30"/>
    </row>
    <row r="13" spans="1:34" s="41" customFormat="1" ht="16.899999999999999" customHeight="1" x14ac:dyDescent="0.25">
      <c r="A13" s="40" t="s">
        <v>70</v>
      </c>
      <c r="B13" s="31" t="s">
        <v>32</v>
      </c>
      <c r="C13" s="30">
        <v>1</v>
      </c>
      <c r="D13" s="30"/>
      <c r="E13" s="30">
        <v>11</v>
      </c>
      <c r="F13" s="30">
        <v>4</v>
      </c>
      <c r="G13" s="30">
        <v>9</v>
      </c>
      <c r="H13" s="31">
        <v>1</v>
      </c>
      <c r="I13" s="30">
        <v>96346</v>
      </c>
      <c r="J13" s="30">
        <v>112</v>
      </c>
      <c r="K13" s="36">
        <f t="shared" si="1"/>
        <v>96458</v>
      </c>
      <c r="L13" s="41">
        <f t="shared" si="2"/>
        <v>96346</v>
      </c>
      <c r="M13" s="41">
        <f t="shared" si="3"/>
        <v>112</v>
      </c>
      <c r="N13" s="30">
        <f t="shared" si="4"/>
        <v>96458</v>
      </c>
      <c r="O13" s="36">
        <v>48034</v>
      </c>
      <c r="P13" s="46">
        <f t="shared" si="5"/>
        <v>0.49855728312540221</v>
      </c>
      <c r="Q13" s="30">
        <v>99</v>
      </c>
      <c r="R13" s="46">
        <f t="shared" si="6"/>
        <v>0.8839285714285714</v>
      </c>
      <c r="S13" s="30">
        <f t="shared" si="7"/>
        <v>48133</v>
      </c>
      <c r="T13" s="46">
        <f t="shared" si="8"/>
        <v>0.49900474818055529</v>
      </c>
      <c r="U13" s="30">
        <v>1592</v>
      </c>
      <c r="V13" s="30">
        <v>26</v>
      </c>
      <c r="W13" s="30">
        <f t="shared" si="9"/>
        <v>1618</v>
      </c>
      <c r="X13" s="30">
        <v>1298</v>
      </c>
      <c r="Y13" s="30">
        <v>23</v>
      </c>
      <c r="Z13" s="30">
        <f t="shared" si="10"/>
        <v>1321</v>
      </c>
      <c r="AA13" s="30">
        <v>106</v>
      </c>
      <c r="AB13" s="30">
        <v>400</v>
      </c>
      <c r="AC13" s="30">
        <f t="shared" si="11"/>
        <v>506</v>
      </c>
      <c r="AD13" s="30">
        <v>4</v>
      </c>
      <c r="AE13" s="30"/>
      <c r="AF13" s="30"/>
      <c r="AG13" s="30">
        <v>1</v>
      </c>
      <c r="AH13" s="30"/>
    </row>
    <row r="14" spans="1:34" s="41" customFormat="1" ht="17.149999999999999" customHeight="1" x14ac:dyDescent="0.25">
      <c r="A14" s="40" t="s">
        <v>71</v>
      </c>
      <c r="B14" s="31" t="s">
        <v>32</v>
      </c>
      <c r="C14" s="30">
        <v>1</v>
      </c>
      <c r="D14" s="30"/>
      <c r="E14" s="30">
        <v>9</v>
      </c>
      <c r="F14" s="30">
        <v>4</v>
      </c>
      <c r="G14" s="30">
        <v>7</v>
      </c>
      <c r="H14" s="31"/>
      <c r="I14" s="30">
        <v>47101</v>
      </c>
      <c r="J14" s="30">
        <v>139</v>
      </c>
      <c r="K14" s="36">
        <f t="shared" si="1"/>
        <v>47240</v>
      </c>
      <c r="L14" s="41">
        <f t="shared" si="2"/>
        <v>47101</v>
      </c>
      <c r="M14" s="41">
        <f t="shared" si="3"/>
        <v>139</v>
      </c>
      <c r="N14" s="30">
        <f t="shared" si="4"/>
        <v>47240</v>
      </c>
      <c r="O14" s="36">
        <v>19487</v>
      </c>
      <c r="P14" s="46">
        <f t="shared" si="5"/>
        <v>0.41372794632810345</v>
      </c>
      <c r="Q14" s="30">
        <v>132</v>
      </c>
      <c r="R14" s="46">
        <f t="shared" si="6"/>
        <v>0.94964028776978415</v>
      </c>
      <c r="S14" s="30">
        <f t="shared" si="7"/>
        <v>19619</v>
      </c>
      <c r="T14" s="46">
        <f t="shared" si="8"/>
        <v>0.41530482641828959</v>
      </c>
      <c r="U14" s="30">
        <v>677</v>
      </c>
      <c r="V14" s="30">
        <v>31</v>
      </c>
      <c r="W14" s="30">
        <f t="shared" si="9"/>
        <v>708</v>
      </c>
      <c r="X14" s="30">
        <v>414</v>
      </c>
      <c r="Y14" s="30">
        <v>25</v>
      </c>
      <c r="Z14" s="30">
        <f t="shared" si="10"/>
        <v>439</v>
      </c>
      <c r="AA14" s="30">
        <v>102</v>
      </c>
      <c r="AB14" s="30">
        <v>173</v>
      </c>
      <c r="AC14" s="30">
        <f t="shared" si="11"/>
        <v>275</v>
      </c>
      <c r="AD14" s="30">
        <v>4</v>
      </c>
      <c r="AE14" s="30">
        <v>0</v>
      </c>
      <c r="AF14" s="30"/>
      <c r="AG14" s="30">
        <v>1</v>
      </c>
      <c r="AH14" s="30"/>
    </row>
    <row r="15" spans="1:34" s="41" customFormat="1" ht="17.149999999999999" customHeight="1" x14ac:dyDescent="0.25">
      <c r="A15" s="40" t="s">
        <v>73</v>
      </c>
      <c r="B15" s="31" t="s">
        <v>32</v>
      </c>
      <c r="C15" s="30">
        <v>1</v>
      </c>
      <c r="D15" s="30"/>
      <c r="E15" s="30">
        <v>4</v>
      </c>
      <c r="F15" s="30"/>
      <c r="G15" s="30">
        <v>2</v>
      </c>
      <c r="H15" s="31">
        <v>1</v>
      </c>
      <c r="I15" s="30">
        <v>33896</v>
      </c>
      <c r="J15" s="30">
        <v>52</v>
      </c>
      <c r="K15" s="36">
        <f t="shared" si="1"/>
        <v>33948</v>
      </c>
      <c r="L15" s="41">
        <f t="shared" si="2"/>
        <v>33896</v>
      </c>
      <c r="M15" s="41">
        <f t="shared" si="3"/>
        <v>52</v>
      </c>
      <c r="N15" s="30">
        <f t="shared" si="4"/>
        <v>33948</v>
      </c>
      <c r="O15" s="36">
        <v>14695</v>
      </c>
      <c r="P15" s="46">
        <f t="shared" si="5"/>
        <v>0.43353198017465189</v>
      </c>
      <c r="Q15" s="30">
        <v>43</v>
      </c>
      <c r="R15" s="46">
        <f t="shared" si="6"/>
        <v>0.82692307692307687</v>
      </c>
      <c r="S15" s="30">
        <f t="shared" si="7"/>
        <v>14738</v>
      </c>
      <c r="T15" s="46">
        <f t="shared" si="8"/>
        <v>0.43413455873689172</v>
      </c>
      <c r="U15" s="30">
        <v>341</v>
      </c>
      <c r="V15" s="30">
        <v>13</v>
      </c>
      <c r="W15" s="30">
        <f t="shared" si="9"/>
        <v>354</v>
      </c>
      <c r="X15" s="30">
        <v>281</v>
      </c>
      <c r="Y15" s="30">
        <v>8</v>
      </c>
      <c r="Z15" s="30">
        <f t="shared" si="10"/>
        <v>289</v>
      </c>
      <c r="AA15" s="30">
        <v>35</v>
      </c>
      <c r="AB15" s="30">
        <v>198</v>
      </c>
      <c r="AC15" s="30">
        <f t="shared" si="11"/>
        <v>233</v>
      </c>
      <c r="AD15" s="30">
        <v>2</v>
      </c>
      <c r="AE15" s="30">
        <v>1</v>
      </c>
      <c r="AF15" s="30"/>
      <c r="AG15" s="30">
        <v>1</v>
      </c>
      <c r="AH15" s="30"/>
    </row>
    <row r="16" spans="1:34" s="41" customFormat="1" ht="17.149999999999999" customHeight="1" x14ac:dyDescent="0.25">
      <c r="A16" s="40" t="s">
        <v>74</v>
      </c>
      <c r="B16" s="31" t="s">
        <v>31</v>
      </c>
      <c r="C16" s="30">
        <v>1</v>
      </c>
      <c r="D16" s="30"/>
      <c r="E16" s="30">
        <v>2</v>
      </c>
      <c r="F16" s="30"/>
      <c r="G16" s="30"/>
      <c r="H16" s="31">
        <v>1</v>
      </c>
      <c r="I16" s="30">
        <v>9086</v>
      </c>
      <c r="J16" s="30">
        <v>18</v>
      </c>
      <c r="K16" s="36">
        <f t="shared" si="1"/>
        <v>9104</v>
      </c>
      <c r="L16" s="41">
        <f t="shared" si="2"/>
        <v>9086</v>
      </c>
      <c r="M16" s="41">
        <f t="shared" si="3"/>
        <v>18</v>
      </c>
      <c r="N16" s="30">
        <f t="shared" si="4"/>
        <v>9104</v>
      </c>
      <c r="O16" s="36">
        <v>4841</v>
      </c>
      <c r="P16" s="46">
        <f t="shared" si="5"/>
        <v>0.53279771076381244</v>
      </c>
      <c r="Q16" s="30">
        <v>18</v>
      </c>
      <c r="R16" s="46">
        <f t="shared" si="6"/>
        <v>1</v>
      </c>
      <c r="S16" s="30">
        <f t="shared" si="7"/>
        <v>4859</v>
      </c>
      <c r="T16" s="46">
        <f t="shared" si="8"/>
        <v>0.53372144112478037</v>
      </c>
      <c r="U16" s="30">
        <v>58</v>
      </c>
      <c r="V16" s="30">
        <v>7</v>
      </c>
      <c r="W16" s="30">
        <f t="shared" si="9"/>
        <v>65</v>
      </c>
      <c r="X16" s="30">
        <v>50</v>
      </c>
      <c r="Y16" s="30">
        <v>6</v>
      </c>
      <c r="Z16" s="30">
        <f t="shared" si="10"/>
        <v>56</v>
      </c>
      <c r="AA16" s="30">
        <v>1</v>
      </c>
      <c r="AB16" s="30">
        <v>114</v>
      </c>
      <c r="AC16" s="30">
        <f t="shared" si="11"/>
        <v>115</v>
      </c>
      <c r="AD16" s="30"/>
      <c r="AE16" s="30"/>
      <c r="AF16" s="30"/>
      <c r="AG16" s="30">
        <v>1</v>
      </c>
      <c r="AH16" s="30"/>
    </row>
    <row r="17" spans="1:34" s="41" customFormat="1" ht="17.149999999999999" customHeight="1" x14ac:dyDescent="0.25">
      <c r="A17" s="40" t="s">
        <v>75</v>
      </c>
      <c r="B17" s="31"/>
      <c r="C17" s="30">
        <v>1</v>
      </c>
      <c r="D17" s="30"/>
      <c r="E17" s="30">
        <v>2</v>
      </c>
      <c r="F17" s="30"/>
      <c r="G17" s="30">
        <v>1</v>
      </c>
      <c r="H17" s="31">
        <v>1</v>
      </c>
      <c r="I17" s="30">
        <v>10031</v>
      </c>
      <c r="J17" s="30">
        <v>12</v>
      </c>
      <c r="K17" s="36">
        <f t="shared" si="1"/>
        <v>10043</v>
      </c>
      <c r="L17" s="41">
        <f t="shared" si="2"/>
        <v>10031</v>
      </c>
      <c r="M17" s="41">
        <f t="shared" si="3"/>
        <v>12</v>
      </c>
      <c r="N17" s="30">
        <f t="shared" si="4"/>
        <v>10043</v>
      </c>
      <c r="O17" s="36">
        <v>4943</v>
      </c>
      <c r="P17" s="46">
        <f t="shared" si="5"/>
        <v>0.49277240554281726</v>
      </c>
      <c r="Q17" s="30">
        <v>12</v>
      </c>
      <c r="R17" s="46">
        <f t="shared" si="6"/>
        <v>1</v>
      </c>
      <c r="S17" s="30">
        <f t="shared" si="7"/>
        <v>4955</v>
      </c>
      <c r="T17" s="46">
        <f t="shared" si="8"/>
        <v>0.4933784725679578</v>
      </c>
      <c r="U17" s="30">
        <v>55</v>
      </c>
      <c r="V17" s="30">
        <v>3</v>
      </c>
      <c r="W17" s="30">
        <f t="shared" si="9"/>
        <v>58</v>
      </c>
      <c r="X17" s="30">
        <v>52</v>
      </c>
      <c r="Y17" s="30"/>
      <c r="Z17" s="30">
        <f t="shared" si="10"/>
        <v>52</v>
      </c>
      <c r="AA17" s="30">
        <v>4</v>
      </c>
      <c r="AB17" s="30">
        <v>233</v>
      </c>
      <c r="AC17" s="30">
        <f t="shared" si="11"/>
        <v>237</v>
      </c>
      <c r="AD17" s="30">
        <v>1</v>
      </c>
      <c r="AE17" s="30">
        <v>1</v>
      </c>
      <c r="AF17" s="30"/>
      <c r="AG17" s="30">
        <v>1</v>
      </c>
      <c r="AH17" s="30"/>
    </row>
    <row r="18" spans="1:34" s="41" customFormat="1" ht="17.149999999999999" customHeight="1" x14ac:dyDescent="0.25">
      <c r="A18" s="40" t="s">
        <v>63</v>
      </c>
      <c r="B18" s="31" t="s">
        <v>32</v>
      </c>
      <c r="C18" s="30">
        <v>1</v>
      </c>
      <c r="D18" s="30"/>
      <c r="E18" s="30">
        <v>8</v>
      </c>
      <c r="F18" s="30">
        <v>1</v>
      </c>
      <c r="G18" s="30">
        <v>5</v>
      </c>
      <c r="H18" s="31">
        <v>1</v>
      </c>
      <c r="I18" s="30">
        <v>110825</v>
      </c>
      <c r="J18" s="30">
        <v>149</v>
      </c>
      <c r="K18" s="36">
        <f t="shared" si="1"/>
        <v>110974</v>
      </c>
      <c r="L18" s="41">
        <f t="shared" si="2"/>
        <v>110825</v>
      </c>
      <c r="M18" s="41">
        <f t="shared" si="3"/>
        <v>149</v>
      </c>
      <c r="N18" s="30">
        <f t="shared" si="4"/>
        <v>110974</v>
      </c>
      <c r="O18" s="36">
        <v>32218</v>
      </c>
      <c r="P18" s="46">
        <f t="shared" si="5"/>
        <v>0.29071057974283782</v>
      </c>
      <c r="Q18" s="30">
        <v>139</v>
      </c>
      <c r="R18" s="46">
        <f t="shared" si="6"/>
        <v>0.93288590604026844</v>
      </c>
      <c r="S18" s="30">
        <f t="shared" si="7"/>
        <v>32357</v>
      </c>
      <c r="T18" s="46">
        <f t="shared" si="8"/>
        <v>0.29157280083623194</v>
      </c>
      <c r="U18" s="30">
        <v>834</v>
      </c>
      <c r="V18" s="30">
        <v>30</v>
      </c>
      <c r="W18" s="30">
        <f t="shared" si="9"/>
        <v>864</v>
      </c>
      <c r="X18" s="30">
        <v>522</v>
      </c>
      <c r="Y18" s="30">
        <v>21</v>
      </c>
      <c r="Z18" s="30">
        <f t="shared" si="10"/>
        <v>543</v>
      </c>
      <c r="AA18" s="30">
        <v>217</v>
      </c>
      <c r="AB18" s="30">
        <v>413</v>
      </c>
      <c r="AC18" s="30">
        <f t="shared" si="11"/>
        <v>630</v>
      </c>
      <c r="AD18" s="30">
        <v>4</v>
      </c>
      <c r="AE18" s="30">
        <v>1</v>
      </c>
      <c r="AF18" s="30"/>
      <c r="AG18" s="30">
        <v>1</v>
      </c>
      <c r="AH18" s="30"/>
    </row>
    <row r="19" spans="1:34" s="41" customFormat="1" ht="17.149999999999999" customHeight="1" x14ac:dyDescent="0.25">
      <c r="A19" s="40" t="s">
        <v>77</v>
      </c>
      <c r="B19" s="31"/>
      <c r="C19" s="30">
        <v>1</v>
      </c>
      <c r="D19" s="30">
        <v>1</v>
      </c>
      <c r="E19" s="30">
        <v>1</v>
      </c>
      <c r="F19" s="30"/>
      <c r="G19" s="30"/>
      <c r="H19" s="31">
        <v>1</v>
      </c>
      <c r="I19" s="30">
        <v>57981</v>
      </c>
      <c r="J19" s="30">
        <v>56</v>
      </c>
      <c r="K19" s="36">
        <f t="shared" si="1"/>
        <v>58037</v>
      </c>
      <c r="L19" s="41">
        <f t="shared" si="2"/>
        <v>0</v>
      </c>
      <c r="M19" s="41">
        <f t="shared" si="3"/>
        <v>0</v>
      </c>
      <c r="N19" s="30">
        <f t="shared" si="4"/>
        <v>0</v>
      </c>
      <c r="O19" s="36"/>
      <c r="P19" s="46"/>
      <c r="Q19" s="30"/>
      <c r="R19" s="46"/>
      <c r="S19" s="30">
        <f t="shared" si="7"/>
        <v>0</v>
      </c>
      <c r="T19" s="46"/>
      <c r="U19" s="30"/>
      <c r="V19" s="30"/>
      <c r="W19" s="30">
        <f t="shared" si="9"/>
        <v>0</v>
      </c>
      <c r="X19" s="30"/>
      <c r="Y19" s="30"/>
      <c r="Z19" s="30">
        <f t="shared" si="10"/>
        <v>0</v>
      </c>
      <c r="AA19" s="30"/>
      <c r="AB19" s="30"/>
      <c r="AC19" s="30">
        <f t="shared" si="11"/>
        <v>0</v>
      </c>
      <c r="AD19" s="30">
        <v>1</v>
      </c>
      <c r="AE19" s="30">
        <v>1</v>
      </c>
      <c r="AF19" s="30"/>
      <c r="AG19" s="30">
        <v>1</v>
      </c>
      <c r="AH19" s="30"/>
    </row>
    <row r="20" spans="1:34" s="41" customFormat="1" ht="17.149999999999999" customHeight="1" x14ac:dyDescent="0.25">
      <c r="A20" s="40" t="s">
        <v>78</v>
      </c>
      <c r="B20" s="31"/>
      <c r="C20" s="30">
        <v>1</v>
      </c>
      <c r="D20" s="30">
        <v>1</v>
      </c>
      <c r="E20" s="30">
        <v>1</v>
      </c>
      <c r="F20" s="30"/>
      <c r="G20" s="30"/>
      <c r="H20" s="31">
        <v>1</v>
      </c>
      <c r="I20" s="30">
        <v>15307</v>
      </c>
      <c r="J20" s="30">
        <v>25</v>
      </c>
      <c r="K20" s="36">
        <f t="shared" si="1"/>
        <v>15332</v>
      </c>
      <c r="L20" s="41">
        <f t="shared" si="2"/>
        <v>0</v>
      </c>
      <c r="M20" s="41">
        <f t="shared" si="3"/>
        <v>0</v>
      </c>
      <c r="N20" s="30">
        <f t="shared" si="4"/>
        <v>0</v>
      </c>
      <c r="O20" s="36"/>
      <c r="P20" s="46"/>
      <c r="Q20" s="30"/>
      <c r="R20" s="46"/>
      <c r="S20" s="30">
        <f t="shared" si="7"/>
        <v>0</v>
      </c>
      <c r="T20" s="46"/>
      <c r="U20" s="30"/>
      <c r="V20" s="30"/>
      <c r="W20" s="30">
        <f t="shared" si="9"/>
        <v>0</v>
      </c>
      <c r="X20" s="30"/>
      <c r="Y20" s="30"/>
      <c r="Z20" s="30">
        <f t="shared" si="10"/>
        <v>0</v>
      </c>
      <c r="AA20" s="30"/>
      <c r="AB20" s="30"/>
      <c r="AC20" s="30">
        <f t="shared" si="11"/>
        <v>0</v>
      </c>
      <c r="AD20" s="30"/>
      <c r="AE20" s="30"/>
      <c r="AF20" s="30"/>
      <c r="AG20" s="30">
        <v>1</v>
      </c>
      <c r="AH20" s="30"/>
    </row>
    <row r="21" spans="1:34" s="41" customFormat="1" ht="17.149999999999999" customHeight="1" x14ac:dyDescent="0.25">
      <c r="A21" s="40" t="s">
        <v>79</v>
      </c>
      <c r="B21" s="31" t="s">
        <v>31</v>
      </c>
      <c r="C21" s="30">
        <v>1</v>
      </c>
      <c r="D21" s="30"/>
      <c r="E21" s="30">
        <v>3</v>
      </c>
      <c r="F21" s="30">
        <v>2</v>
      </c>
      <c r="G21" s="30">
        <v>1</v>
      </c>
      <c r="H21" s="31">
        <v>1</v>
      </c>
      <c r="I21" s="30">
        <v>25502</v>
      </c>
      <c r="J21" s="30">
        <v>96</v>
      </c>
      <c r="K21" s="36">
        <f t="shared" si="1"/>
        <v>25598</v>
      </c>
      <c r="L21" s="41">
        <f t="shared" si="2"/>
        <v>25502</v>
      </c>
      <c r="M21" s="41">
        <f t="shared" si="3"/>
        <v>96</v>
      </c>
      <c r="N21" s="30">
        <f t="shared" si="4"/>
        <v>25598</v>
      </c>
      <c r="O21" s="36">
        <v>11727</v>
      </c>
      <c r="P21" s="46">
        <f t="shared" si="5"/>
        <v>0.45984628656575954</v>
      </c>
      <c r="Q21" s="30">
        <v>84</v>
      </c>
      <c r="R21" s="46">
        <f t="shared" si="6"/>
        <v>0.875</v>
      </c>
      <c r="S21" s="30">
        <f t="shared" si="7"/>
        <v>11811</v>
      </c>
      <c r="T21" s="46">
        <f t="shared" si="8"/>
        <v>0.46140323462770527</v>
      </c>
      <c r="U21" s="30">
        <v>259</v>
      </c>
      <c r="V21" s="30">
        <v>13</v>
      </c>
      <c r="W21" s="30">
        <f t="shared" si="9"/>
        <v>272</v>
      </c>
      <c r="X21" s="30">
        <v>224</v>
      </c>
      <c r="Y21" s="30">
        <v>8</v>
      </c>
      <c r="Z21" s="30">
        <f t="shared" si="10"/>
        <v>232</v>
      </c>
      <c r="AA21" s="30">
        <v>16</v>
      </c>
      <c r="AB21" s="30">
        <v>143</v>
      </c>
      <c r="AC21" s="30">
        <f t="shared" si="11"/>
        <v>159</v>
      </c>
      <c r="AD21" s="30">
        <v>1</v>
      </c>
      <c r="AE21" s="30"/>
      <c r="AF21" s="30"/>
      <c r="AG21" s="30">
        <v>1</v>
      </c>
      <c r="AH21" s="30"/>
    </row>
    <row r="22" spans="1:34" s="41" customFormat="1" ht="16.899999999999999" customHeight="1" x14ac:dyDescent="0.25">
      <c r="A22" s="40" t="s">
        <v>80</v>
      </c>
      <c r="B22" s="31" t="s">
        <v>31</v>
      </c>
      <c r="C22" s="30">
        <v>1</v>
      </c>
      <c r="D22" s="30">
        <v>1</v>
      </c>
      <c r="E22" s="30">
        <v>1</v>
      </c>
      <c r="F22" s="30"/>
      <c r="G22" s="30"/>
      <c r="H22" s="31">
        <v>1</v>
      </c>
      <c r="I22" s="30">
        <v>9243</v>
      </c>
      <c r="J22" s="30">
        <v>83</v>
      </c>
      <c r="K22" s="36">
        <f t="shared" si="1"/>
        <v>9326</v>
      </c>
      <c r="L22" s="41">
        <f t="shared" si="2"/>
        <v>0</v>
      </c>
      <c r="M22" s="41">
        <f t="shared" si="3"/>
        <v>0</v>
      </c>
      <c r="N22" s="30">
        <f t="shared" si="4"/>
        <v>0</v>
      </c>
      <c r="O22" s="36"/>
      <c r="P22" s="46"/>
      <c r="Q22" s="30"/>
      <c r="R22" s="46"/>
      <c r="S22" s="30">
        <f t="shared" si="7"/>
        <v>0</v>
      </c>
      <c r="T22" s="46"/>
      <c r="U22" s="30"/>
      <c r="V22" s="30"/>
      <c r="W22" s="30">
        <f t="shared" si="9"/>
        <v>0</v>
      </c>
      <c r="X22" s="30"/>
      <c r="Y22" s="30"/>
      <c r="Z22" s="30">
        <f t="shared" si="10"/>
        <v>0</v>
      </c>
      <c r="AA22" s="30"/>
      <c r="AB22" s="30"/>
      <c r="AC22" s="30">
        <f t="shared" si="11"/>
        <v>0</v>
      </c>
      <c r="AD22" s="30">
        <v>1</v>
      </c>
      <c r="AE22" s="30">
        <v>1</v>
      </c>
      <c r="AF22" s="30"/>
      <c r="AG22" s="30">
        <v>1</v>
      </c>
      <c r="AH22" s="30"/>
    </row>
    <row r="23" spans="1:34" s="41" customFormat="1" ht="17.149999999999999" customHeight="1" x14ac:dyDescent="0.25">
      <c r="A23" s="40" t="s">
        <v>81</v>
      </c>
      <c r="B23" s="31" t="s">
        <v>31</v>
      </c>
      <c r="C23" s="30">
        <v>1</v>
      </c>
      <c r="D23" s="30"/>
      <c r="E23" s="30">
        <v>3</v>
      </c>
      <c r="F23" s="30"/>
      <c r="G23" s="30">
        <v>1</v>
      </c>
      <c r="H23" s="31">
        <v>1</v>
      </c>
      <c r="I23" s="30">
        <v>78019</v>
      </c>
      <c r="J23" s="30">
        <v>40</v>
      </c>
      <c r="K23" s="36">
        <f t="shared" si="1"/>
        <v>78059</v>
      </c>
      <c r="L23" s="41">
        <f t="shared" si="2"/>
        <v>78019</v>
      </c>
      <c r="M23" s="41">
        <f t="shared" si="3"/>
        <v>40</v>
      </c>
      <c r="N23" s="30">
        <f t="shared" si="4"/>
        <v>78059</v>
      </c>
      <c r="O23" s="36">
        <v>31963</v>
      </c>
      <c r="P23" s="46">
        <f t="shared" si="5"/>
        <v>0.40968225688614313</v>
      </c>
      <c r="Q23" s="30">
        <v>38</v>
      </c>
      <c r="R23" s="46">
        <f t="shared" si="6"/>
        <v>0.95</v>
      </c>
      <c r="S23" s="30">
        <f t="shared" si="7"/>
        <v>32001</v>
      </c>
      <c r="T23" s="46">
        <f t="shared" si="8"/>
        <v>0.40995913347596047</v>
      </c>
      <c r="U23" s="30">
        <v>850</v>
      </c>
      <c r="V23" s="30"/>
      <c r="W23" s="30">
        <f t="shared" si="9"/>
        <v>850</v>
      </c>
      <c r="X23" s="30">
        <v>594</v>
      </c>
      <c r="Y23" s="30"/>
      <c r="Z23" s="30">
        <f t="shared" si="10"/>
        <v>594</v>
      </c>
      <c r="AA23" s="30">
        <v>30</v>
      </c>
      <c r="AB23" s="30">
        <v>888</v>
      </c>
      <c r="AC23" s="30">
        <f t="shared" si="11"/>
        <v>918</v>
      </c>
      <c r="AD23" s="30"/>
      <c r="AE23" s="30"/>
      <c r="AF23" s="30"/>
      <c r="AG23" s="30">
        <v>1</v>
      </c>
      <c r="AH23" s="30"/>
    </row>
    <row r="24" spans="1:34" s="41" customFormat="1" ht="17.149999999999999" customHeight="1" x14ac:dyDescent="0.25">
      <c r="A24" s="40" t="s">
        <v>82</v>
      </c>
      <c r="B24" s="31" t="s">
        <v>31</v>
      </c>
      <c r="C24" s="30">
        <v>1</v>
      </c>
      <c r="D24" s="30"/>
      <c r="E24" s="30">
        <v>10</v>
      </c>
      <c r="F24" s="30">
        <v>4</v>
      </c>
      <c r="G24" s="30">
        <v>5</v>
      </c>
      <c r="H24" s="31">
        <v>1</v>
      </c>
      <c r="I24" s="30">
        <v>39241</v>
      </c>
      <c r="J24" s="30">
        <v>62</v>
      </c>
      <c r="K24" s="36">
        <f t="shared" si="1"/>
        <v>39303</v>
      </c>
      <c r="L24" s="41">
        <f t="shared" si="2"/>
        <v>39241</v>
      </c>
      <c r="M24" s="41">
        <f t="shared" si="3"/>
        <v>62</v>
      </c>
      <c r="N24" s="30">
        <f t="shared" si="4"/>
        <v>39303</v>
      </c>
      <c r="O24" s="36">
        <v>20849</v>
      </c>
      <c r="P24" s="46">
        <f t="shared" si="5"/>
        <v>0.53130654162737956</v>
      </c>
      <c r="Q24" s="30">
        <v>58</v>
      </c>
      <c r="R24" s="46">
        <f t="shared" si="6"/>
        <v>0.93548387096774188</v>
      </c>
      <c r="S24" s="30">
        <f t="shared" si="7"/>
        <v>20907</v>
      </c>
      <c r="T24" s="46">
        <f t="shared" si="8"/>
        <v>0.53194412640256472</v>
      </c>
      <c r="U24" s="30">
        <v>533</v>
      </c>
      <c r="V24" s="30">
        <v>15</v>
      </c>
      <c r="W24" s="30">
        <f t="shared" si="9"/>
        <v>548</v>
      </c>
      <c r="X24" s="30">
        <v>416</v>
      </c>
      <c r="Y24" s="30">
        <v>14</v>
      </c>
      <c r="Z24" s="30">
        <f t="shared" si="10"/>
        <v>430</v>
      </c>
      <c r="AA24" s="30">
        <v>61</v>
      </c>
      <c r="AB24" s="30">
        <v>223</v>
      </c>
      <c r="AC24" s="30">
        <f t="shared" si="11"/>
        <v>284</v>
      </c>
      <c r="AD24" s="30">
        <v>3</v>
      </c>
      <c r="AE24" s="30"/>
      <c r="AF24" s="30"/>
      <c r="AG24" s="30">
        <v>1</v>
      </c>
      <c r="AH24" s="30"/>
    </row>
    <row r="25" spans="1:34" s="41" customFormat="1" ht="17.149999999999999" customHeight="1" x14ac:dyDescent="0.25">
      <c r="A25" s="40" t="s">
        <v>313</v>
      </c>
      <c r="B25" s="41" t="s">
        <v>31</v>
      </c>
      <c r="C25" s="30">
        <v>1</v>
      </c>
      <c r="D25" s="30"/>
      <c r="E25" s="30">
        <v>3</v>
      </c>
      <c r="F25" s="30"/>
      <c r="G25" s="30">
        <v>2</v>
      </c>
      <c r="H25" s="31">
        <v>1</v>
      </c>
      <c r="I25" s="30">
        <v>2961</v>
      </c>
      <c r="J25" s="30">
        <v>22</v>
      </c>
      <c r="K25" s="36">
        <f t="shared" si="1"/>
        <v>2983</v>
      </c>
      <c r="L25" s="41">
        <f t="shared" si="2"/>
        <v>2961</v>
      </c>
      <c r="M25" s="41">
        <f t="shared" si="3"/>
        <v>22</v>
      </c>
      <c r="N25" s="30">
        <f t="shared" si="4"/>
        <v>2983</v>
      </c>
      <c r="O25" s="36">
        <v>1898</v>
      </c>
      <c r="P25" s="46">
        <f t="shared" si="5"/>
        <v>0.64099966227625804</v>
      </c>
      <c r="Q25" s="30">
        <v>20</v>
      </c>
      <c r="R25" s="46">
        <f t="shared" si="6"/>
        <v>0.90909090909090906</v>
      </c>
      <c r="S25" s="30">
        <f t="shared" si="7"/>
        <v>1918</v>
      </c>
      <c r="T25" s="46">
        <f t="shared" si="8"/>
        <v>0.64297686892390216</v>
      </c>
      <c r="U25" s="30">
        <v>57</v>
      </c>
      <c r="V25" s="30">
        <v>11</v>
      </c>
      <c r="W25" s="30">
        <f t="shared" si="9"/>
        <v>68</v>
      </c>
      <c r="X25" s="30">
        <v>42</v>
      </c>
      <c r="Y25" s="30">
        <v>7</v>
      </c>
      <c r="Z25" s="30">
        <f t="shared" si="10"/>
        <v>49</v>
      </c>
      <c r="AA25" s="30"/>
      <c r="AB25" s="30">
        <v>29</v>
      </c>
      <c r="AC25" s="30">
        <f t="shared" si="11"/>
        <v>29</v>
      </c>
      <c r="AD25" s="30"/>
      <c r="AE25" s="30"/>
      <c r="AF25" s="30"/>
      <c r="AG25" s="30">
        <v>1</v>
      </c>
      <c r="AH25" s="30"/>
    </row>
    <row r="26" spans="1:34" s="41" customFormat="1" ht="17.149999999999999" customHeight="1" x14ac:dyDescent="0.25">
      <c r="A26" s="40" t="s">
        <v>84</v>
      </c>
      <c r="B26" s="31" t="s">
        <v>32</v>
      </c>
      <c r="C26" s="30">
        <v>1</v>
      </c>
      <c r="D26" s="30"/>
      <c r="E26" s="30">
        <v>6</v>
      </c>
      <c r="F26" s="30">
        <v>2</v>
      </c>
      <c r="G26" s="30">
        <v>2</v>
      </c>
      <c r="H26" s="112"/>
      <c r="I26" s="30">
        <v>17274</v>
      </c>
      <c r="J26" s="30">
        <v>315</v>
      </c>
      <c r="K26" s="36">
        <f t="shared" si="1"/>
        <v>17589</v>
      </c>
      <c r="L26" s="41">
        <f t="shared" si="2"/>
        <v>17274</v>
      </c>
      <c r="M26" s="41">
        <f t="shared" si="3"/>
        <v>315</v>
      </c>
      <c r="N26" s="30">
        <f t="shared" si="4"/>
        <v>17589</v>
      </c>
      <c r="O26" s="36">
        <v>8107</v>
      </c>
      <c r="P26" s="46">
        <f t="shared" si="5"/>
        <v>0.46931805024892903</v>
      </c>
      <c r="Q26" s="30">
        <v>259</v>
      </c>
      <c r="R26" s="46">
        <f t="shared" si="6"/>
        <v>0.82222222222222219</v>
      </c>
      <c r="S26" s="30">
        <f t="shared" si="7"/>
        <v>8366</v>
      </c>
      <c r="T26" s="46">
        <f t="shared" si="8"/>
        <v>0.47563818295525612</v>
      </c>
      <c r="U26" s="30">
        <v>210</v>
      </c>
      <c r="V26" s="30">
        <v>21</v>
      </c>
      <c r="W26" s="30">
        <f t="shared" si="9"/>
        <v>231</v>
      </c>
      <c r="X26" s="30">
        <v>128</v>
      </c>
      <c r="Y26" s="30">
        <v>10</v>
      </c>
      <c r="Z26" s="30">
        <f t="shared" si="10"/>
        <v>138</v>
      </c>
      <c r="AA26" s="30">
        <v>31</v>
      </c>
      <c r="AB26" s="30">
        <v>71</v>
      </c>
      <c r="AC26" s="30">
        <f t="shared" si="11"/>
        <v>102</v>
      </c>
      <c r="AD26" s="30">
        <v>2</v>
      </c>
      <c r="AE26" s="30"/>
      <c r="AF26" s="30"/>
      <c r="AG26" s="30">
        <v>1</v>
      </c>
      <c r="AH26" s="30"/>
    </row>
    <row r="27" spans="1:34" s="41" customFormat="1" ht="17.149999999999999" customHeight="1" x14ac:dyDescent="0.25">
      <c r="A27" s="40" t="s">
        <v>310</v>
      </c>
      <c r="B27" s="31" t="s">
        <v>32</v>
      </c>
      <c r="C27" s="30">
        <v>1</v>
      </c>
      <c r="D27" s="30"/>
      <c r="E27" s="30">
        <v>6</v>
      </c>
      <c r="F27" s="30">
        <v>3</v>
      </c>
      <c r="G27" s="30">
        <v>3</v>
      </c>
      <c r="H27" s="31"/>
      <c r="I27" s="30">
        <v>42613</v>
      </c>
      <c r="J27" s="30">
        <v>465</v>
      </c>
      <c r="K27" s="36">
        <f t="shared" si="1"/>
        <v>43078</v>
      </c>
      <c r="L27" s="41">
        <f t="shared" si="2"/>
        <v>42613</v>
      </c>
      <c r="M27" s="41">
        <f t="shared" si="3"/>
        <v>465</v>
      </c>
      <c r="N27" s="30">
        <f t="shared" si="4"/>
        <v>43078</v>
      </c>
      <c r="O27" s="36">
        <v>19328</v>
      </c>
      <c r="P27" s="46">
        <f t="shared" si="5"/>
        <v>0.45357050665289933</v>
      </c>
      <c r="Q27" s="30">
        <v>390</v>
      </c>
      <c r="R27" s="46">
        <f t="shared" si="6"/>
        <v>0.83870967741935487</v>
      </c>
      <c r="S27" s="30">
        <f t="shared" si="7"/>
        <v>19718</v>
      </c>
      <c r="T27" s="46">
        <f t="shared" si="8"/>
        <v>0.45772784251822274</v>
      </c>
      <c r="U27" s="30">
        <v>405</v>
      </c>
      <c r="V27" s="30">
        <v>14</v>
      </c>
      <c r="W27" s="30">
        <f t="shared" si="9"/>
        <v>419</v>
      </c>
      <c r="X27" s="30">
        <v>290</v>
      </c>
      <c r="Y27" s="30">
        <v>11</v>
      </c>
      <c r="Z27" s="30">
        <f t="shared" si="10"/>
        <v>301</v>
      </c>
      <c r="AA27" s="30">
        <v>47</v>
      </c>
      <c r="AB27" s="30">
        <v>220</v>
      </c>
      <c r="AC27" s="30">
        <f t="shared" si="11"/>
        <v>267</v>
      </c>
      <c r="AD27" s="30">
        <v>2</v>
      </c>
      <c r="AE27" s="30">
        <v>1</v>
      </c>
      <c r="AF27" s="30"/>
      <c r="AG27" s="30">
        <v>1</v>
      </c>
      <c r="AH27" s="30"/>
    </row>
    <row r="28" spans="1:34" s="41" customFormat="1" ht="17.149999999999999" customHeight="1" x14ac:dyDescent="0.25">
      <c r="A28" s="40" t="s">
        <v>85</v>
      </c>
      <c r="B28" s="31" t="s">
        <v>31</v>
      </c>
      <c r="C28" s="30">
        <v>1</v>
      </c>
      <c r="D28" s="30">
        <v>1</v>
      </c>
      <c r="E28" s="30">
        <v>1</v>
      </c>
      <c r="F28" s="30">
        <v>1</v>
      </c>
      <c r="G28" s="30"/>
      <c r="H28" s="31"/>
      <c r="I28" s="30">
        <v>5118</v>
      </c>
      <c r="J28" s="30">
        <v>7</v>
      </c>
      <c r="K28" s="36">
        <f t="shared" si="1"/>
        <v>5125</v>
      </c>
      <c r="L28" s="41">
        <f t="shared" si="2"/>
        <v>0</v>
      </c>
      <c r="M28" s="41">
        <f t="shared" si="3"/>
        <v>0</v>
      </c>
      <c r="N28" s="30">
        <f t="shared" si="4"/>
        <v>0</v>
      </c>
      <c r="O28" s="36"/>
      <c r="P28" s="46"/>
      <c r="Q28" s="30"/>
      <c r="R28" s="46"/>
      <c r="S28" s="30">
        <f t="shared" si="7"/>
        <v>0</v>
      </c>
      <c r="T28" s="46"/>
      <c r="U28" s="30"/>
      <c r="V28" s="30"/>
      <c r="W28" s="30">
        <f t="shared" si="9"/>
        <v>0</v>
      </c>
      <c r="X28" s="30"/>
      <c r="Y28" s="30"/>
      <c r="Z28" s="30">
        <f t="shared" si="10"/>
        <v>0</v>
      </c>
      <c r="AA28" s="30"/>
      <c r="AB28" s="30"/>
      <c r="AC28" s="30">
        <f t="shared" si="11"/>
        <v>0</v>
      </c>
      <c r="AD28" s="30">
        <v>1</v>
      </c>
      <c r="AE28" s="30">
        <v>1</v>
      </c>
      <c r="AF28" s="30"/>
      <c r="AG28" s="30">
        <v>1</v>
      </c>
      <c r="AH28" s="30"/>
    </row>
    <row r="29" spans="1:34" s="41" customFormat="1" ht="17.149999999999999" customHeight="1" x14ac:dyDescent="0.25">
      <c r="A29" s="40" t="s">
        <v>86</v>
      </c>
      <c r="B29" s="31" t="s">
        <v>31</v>
      </c>
      <c r="C29" s="30">
        <v>1</v>
      </c>
      <c r="D29" s="30"/>
      <c r="E29" s="30">
        <v>2</v>
      </c>
      <c r="F29" s="30">
        <v>1</v>
      </c>
      <c r="G29" s="30"/>
      <c r="H29" s="31"/>
      <c r="I29" s="30">
        <v>3290</v>
      </c>
      <c r="J29" s="30">
        <v>106</v>
      </c>
      <c r="K29" s="36">
        <f t="shared" si="1"/>
        <v>3396</v>
      </c>
      <c r="L29" s="41">
        <f t="shared" si="2"/>
        <v>3290</v>
      </c>
      <c r="M29" s="41">
        <f t="shared" si="3"/>
        <v>106</v>
      </c>
      <c r="N29" s="30">
        <f t="shared" si="4"/>
        <v>3396</v>
      </c>
      <c r="O29" s="36">
        <v>1804</v>
      </c>
      <c r="P29" s="46">
        <f t="shared" si="5"/>
        <v>0.54832826747720365</v>
      </c>
      <c r="Q29" s="30">
        <v>94</v>
      </c>
      <c r="R29" s="46">
        <f t="shared" si="6"/>
        <v>0.8867924528301887</v>
      </c>
      <c r="S29" s="30">
        <f t="shared" si="7"/>
        <v>1898</v>
      </c>
      <c r="T29" s="46">
        <f t="shared" si="8"/>
        <v>0.55889281507656063</v>
      </c>
      <c r="U29" s="30">
        <v>42</v>
      </c>
      <c r="V29" s="30">
        <v>3</v>
      </c>
      <c r="W29" s="30">
        <f t="shared" si="9"/>
        <v>45</v>
      </c>
      <c r="X29" s="30">
        <v>30</v>
      </c>
      <c r="Y29" s="30">
        <v>2</v>
      </c>
      <c r="Z29" s="30">
        <f t="shared" si="10"/>
        <v>32</v>
      </c>
      <c r="AA29" s="30"/>
      <c r="AB29" s="30">
        <v>42</v>
      </c>
      <c r="AC29" s="30">
        <f t="shared" si="11"/>
        <v>42</v>
      </c>
      <c r="AD29" s="30">
        <v>1</v>
      </c>
      <c r="AE29" s="30">
        <v>1</v>
      </c>
      <c r="AF29" s="30"/>
      <c r="AG29" s="30">
        <v>1</v>
      </c>
      <c r="AH29" s="30"/>
    </row>
    <row r="30" spans="1:34" s="41" customFormat="1" ht="16.899999999999999" customHeight="1" x14ac:dyDescent="0.25">
      <c r="A30" s="40" t="s">
        <v>87</v>
      </c>
      <c r="B30" s="31" t="s">
        <v>31</v>
      </c>
      <c r="C30" s="30">
        <v>1</v>
      </c>
      <c r="D30" s="30"/>
      <c r="E30" s="30">
        <v>2</v>
      </c>
      <c r="F30" s="30">
        <v>1</v>
      </c>
      <c r="G30" s="30"/>
      <c r="H30" s="31">
        <v>1</v>
      </c>
      <c r="I30" s="30">
        <v>22322</v>
      </c>
      <c r="J30" s="30">
        <v>18</v>
      </c>
      <c r="K30" s="36">
        <f t="shared" si="1"/>
        <v>22340</v>
      </c>
      <c r="L30" s="41">
        <f t="shared" si="2"/>
        <v>22322</v>
      </c>
      <c r="M30" s="41">
        <f t="shared" si="3"/>
        <v>18</v>
      </c>
      <c r="N30" s="30">
        <f t="shared" si="4"/>
        <v>22340</v>
      </c>
      <c r="O30" s="36">
        <v>10040</v>
      </c>
      <c r="P30" s="46">
        <f t="shared" si="5"/>
        <v>0.44978048561956813</v>
      </c>
      <c r="Q30" s="30">
        <v>16</v>
      </c>
      <c r="R30" s="46">
        <f t="shared" si="6"/>
        <v>0.88888888888888884</v>
      </c>
      <c r="S30" s="30">
        <f t="shared" si="7"/>
        <v>10056</v>
      </c>
      <c r="T30" s="46">
        <f t="shared" si="8"/>
        <v>0.45013428827215757</v>
      </c>
      <c r="U30" s="30">
        <v>140</v>
      </c>
      <c r="V30" s="30">
        <v>7</v>
      </c>
      <c r="W30" s="30">
        <f t="shared" si="9"/>
        <v>147</v>
      </c>
      <c r="X30" s="30">
        <v>113</v>
      </c>
      <c r="Y30" s="30">
        <v>6</v>
      </c>
      <c r="Z30" s="30">
        <f t="shared" si="10"/>
        <v>119</v>
      </c>
      <c r="AA30" s="30">
        <v>2</v>
      </c>
      <c r="AB30" s="30">
        <v>203</v>
      </c>
      <c r="AC30" s="30">
        <f t="shared" si="11"/>
        <v>205</v>
      </c>
      <c r="AD30" s="30">
        <v>1</v>
      </c>
      <c r="AE30" s="30">
        <v>1</v>
      </c>
      <c r="AF30" s="30"/>
      <c r="AG30" s="30">
        <v>1</v>
      </c>
      <c r="AH30" s="30"/>
    </row>
    <row r="31" spans="1:34" s="41" customFormat="1" ht="17.149999999999999" customHeight="1" x14ac:dyDescent="0.25">
      <c r="A31" s="40" t="s">
        <v>88</v>
      </c>
      <c r="B31" s="31" t="s">
        <v>32</v>
      </c>
      <c r="C31" s="30">
        <v>1</v>
      </c>
      <c r="D31" s="30"/>
      <c r="E31" s="30">
        <v>4</v>
      </c>
      <c r="F31" s="30">
        <v>1</v>
      </c>
      <c r="G31" s="30">
        <v>2</v>
      </c>
      <c r="H31" s="31"/>
      <c r="I31" s="30">
        <v>35361</v>
      </c>
      <c r="J31" s="30">
        <v>81</v>
      </c>
      <c r="K31" s="36">
        <f t="shared" si="1"/>
        <v>35442</v>
      </c>
      <c r="L31" s="41">
        <f t="shared" si="2"/>
        <v>35361</v>
      </c>
      <c r="M31" s="41">
        <f t="shared" si="3"/>
        <v>81</v>
      </c>
      <c r="N31" s="30">
        <f t="shared" si="4"/>
        <v>35442</v>
      </c>
      <c r="O31" s="36">
        <v>15564</v>
      </c>
      <c r="P31" s="46">
        <f t="shared" si="5"/>
        <v>0.44014592347501486</v>
      </c>
      <c r="Q31" s="30">
        <v>77</v>
      </c>
      <c r="R31" s="46">
        <f t="shared" si="6"/>
        <v>0.95061728395061729</v>
      </c>
      <c r="S31" s="30">
        <f t="shared" si="7"/>
        <v>15641</v>
      </c>
      <c r="T31" s="46">
        <f t="shared" si="8"/>
        <v>0.44131256701089105</v>
      </c>
      <c r="U31" s="30">
        <v>230</v>
      </c>
      <c r="V31" s="30">
        <v>21</v>
      </c>
      <c r="W31" s="30">
        <f t="shared" si="9"/>
        <v>251</v>
      </c>
      <c r="X31" s="30">
        <v>208</v>
      </c>
      <c r="Y31" s="30">
        <v>21</v>
      </c>
      <c r="Z31" s="30">
        <f t="shared" si="10"/>
        <v>229</v>
      </c>
      <c r="AA31" s="30">
        <v>20</v>
      </c>
      <c r="AB31" s="30">
        <v>278</v>
      </c>
      <c r="AC31" s="30">
        <f t="shared" si="11"/>
        <v>298</v>
      </c>
      <c r="AD31" s="30">
        <v>1</v>
      </c>
      <c r="AE31" s="30">
        <v>1</v>
      </c>
      <c r="AF31" s="30"/>
      <c r="AG31" s="30">
        <v>1</v>
      </c>
      <c r="AH31" s="30"/>
    </row>
    <row r="32" spans="1:34" s="41" customFormat="1" ht="17.149999999999999" customHeight="1" x14ac:dyDescent="0.25">
      <c r="A32" s="40" t="s">
        <v>89</v>
      </c>
      <c r="B32" s="31" t="s">
        <v>31</v>
      </c>
      <c r="C32" s="30">
        <v>1</v>
      </c>
      <c r="D32" s="30"/>
      <c r="E32" s="30">
        <v>6</v>
      </c>
      <c r="F32" s="30">
        <v>2</v>
      </c>
      <c r="G32" s="30">
        <v>3</v>
      </c>
      <c r="H32" s="31"/>
      <c r="I32" s="30">
        <v>20086</v>
      </c>
      <c r="J32" s="30">
        <v>53</v>
      </c>
      <c r="K32" s="36">
        <f t="shared" si="1"/>
        <v>20139</v>
      </c>
      <c r="L32" s="41">
        <f t="shared" si="2"/>
        <v>20086</v>
      </c>
      <c r="M32" s="41">
        <f t="shared" si="3"/>
        <v>53</v>
      </c>
      <c r="N32" s="30">
        <f t="shared" si="4"/>
        <v>20139</v>
      </c>
      <c r="O32" s="36">
        <v>9573</v>
      </c>
      <c r="P32" s="46">
        <f t="shared" si="5"/>
        <v>0.4766006173454147</v>
      </c>
      <c r="Q32" s="30">
        <v>46</v>
      </c>
      <c r="R32" s="46">
        <f t="shared" si="6"/>
        <v>0.86792452830188682</v>
      </c>
      <c r="S32" s="30">
        <f t="shared" si="7"/>
        <v>9619</v>
      </c>
      <c r="T32" s="46">
        <f t="shared" si="8"/>
        <v>0.47763046824569244</v>
      </c>
      <c r="U32" s="30">
        <v>205</v>
      </c>
      <c r="V32" s="30">
        <v>12</v>
      </c>
      <c r="W32" s="30">
        <f t="shared" si="9"/>
        <v>217</v>
      </c>
      <c r="X32" s="30">
        <v>177</v>
      </c>
      <c r="Y32" s="30">
        <v>8</v>
      </c>
      <c r="Z32" s="30">
        <f t="shared" si="10"/>
        <v>185</v>
      </c>
      <c r="AA32" s="30">
        <v>26</v>
      </c>
      <c r="AB32" s="30">
        <v>215</v>
      </c>
      <c r="AC32" s="30">
        <f t="shared" si="11"/>
        <v>241</v>
      </c>
      <c r="AD32" s="30">
        <v>2</v>
      </c>
      <c r="AE32" s="30"/>
      <c r="AF32" s="30"/>
      <c r="AG32" s="30">
        <v>1</v>
      </c>
      <c r="AH32" s="30"/>
    </row>
    <row r="33" spans="1:34" s="41" customFormat="1" ht="17.149999999999999" customHeight="1" x14ac:dyDescent="0.25">
      <c r="A33" s="40" t="s">
        <v>140</v>
      </c>
      <c r="B33" s="31" t="s">
        <v>31</v>
      </c>
      <c r="C33" s="30">
        <v>1</v>
      </c>
      <c r="D33" s="30"/>
      <c r="E33" s="30">
        <v>3</v>
      </c>
      <c r="F33" s="30">
        <v>2</v>
      </c>
      <c r="G33" s="30">
        <v>2</v>
      </c>
      <c r="H33" s="31"/>
      <c r="I33" s="30">
        <v>24844</v>
      </c>
      <c r="J33" s="30">
        <v>11</v>
      </c>
      <c r="K33" s="36">
        <f t="shared" si="1"/>
        <v>24855</v>
      </c>
      <c r="L33" s="41">
        <f t="shared" si="2"/>
        <v>24844</v>
      </c>
      <c r="M33" s="41">
        <f t="shared" si="3"/>
        <v>11</v>
      </c>
      <c r="N33" s="30">
        <f t="shared" si="4"/>
        <v>24855</v>
      </c>
      <c r="O33" s="36">
        <v>10285</v>
      </c>
      <c r="P33" s="46">
        <f t="shared" si="5"/>
        <v>0.4139832555144099</v>
      </c>
      <c r="Q33" s="30">
        <v>8</v>
      </c>
      <c r="R33" s="46">
        <f t="shared" si="6"/>
        <v>0.72727272727272729</v>
      </c>
      <c r="S33" s="30">
        <f t="shared" si="7"/>
        <v>10293</v>
      </c>
      <c r="T33" s="46">
        <f t="shared" si="8"/>
        <v>0.41412190706095353</v>
      </c>
      <c r="U33" s="30">
        <v>117</v>
      </c>
      <c r="V33" s="30">
        <v>2</v>
      </c>
      <c r="W33" s="30">
        <f t="shared" si="9"/>
        <v>119</v>
      </c>
      <c r="X33" s="30">
        <v>77</v>
      </c>
      <c r="Y33" s="30">
        <v>2</v>
      </c>
      <c r="Z33" s="30">
        <f t="shared" si="10"/>
        <v>79</v>
      </c>
      <c r="AA33" s="30">
        <v>11</v>
      </c>
      <c r="AB33" s="30">
        <v>192</v>
      </c>
      <c r="AC33" s="30">
        <f t="shared" si="11"/>
        <v>203</v>
      </c>
      <c r="AD33" s="30">
        <v>1</v>
      </c>
      <c r="AE33" s="30">
        <v>1</v>
      </c>
      <c r="AF33" s="30"/>
      <c r="AG33" s="30">
        <v>1</v>
      </c>
      <c r="AH33" s="30"/>
    </row>
    <row r="34" spans="1:34" s="41" customFormat="1" ht="17.149999999999999" customHeight="1" x14ac:dyDescent="0.25">
      <c r="A34" s="40" t="s">
        <v>91</v>
      </c>
      <c r="B34" s="31" t="s">
        <v>31</v>
      </c>
      <c r="C34" s="30">
        <v>1</v>
      </c>
      <c r="D34" s="30"/>
      <c r="E34" s="30">
        <v>3</v>
      </c>
      <c r="F34" s="30">
        <v>1</v>
      </c>
      <c r="G34" s="30">
        <v>1</v>
      </c>
      <c r="H34" s="31">
        <v>1</v>
      </c>
      <c r="I34" s="30">
        <v>45914</v>
      </c>
      <c r="J34" s="30">
        <v>49</v>
      </c>
      <c r="K34" s="36">
        <f t="shared" si="1"/>
        <v>45963</v>
      </c>
      <c r="L34" s="41">
        <f t="shared" si="2"/>
        <v>45914</v>
      </c>
      <c r="M34" s="41">
        <f t="shared" si="3"/>
        <v>49</v>
      </c>
      <c r="N34" s="30">
        <f t="shared" si="4"/>
        <v>45963</v>
      </c>
      <c r="O34" s="36">
        <v>18411</v>
      </c>
      <c r="P34" s="46">
        <f t="shared" si="5"/>
        <v>0.40098880515746832</v>
      </c>
      <c r="Q34" s="30">
        <v>40</v>
      </c>
      <c r="R34" s="46">
        <f t="shared" si="6"/>
        <v>0.81632653061224492</v>
      </c>
      <c r="S34" s="30">
        <f t="shared" si="7"/>
        <v>18451</v>
      </c>
      <c r="T34" s="46">
        <f t="shared" si="8"/>
        <v>0.40143158627591757</v>
      </c>
      <c r="U34" s="30">
        <v>271</v>
      </c>
      <c r="V34" s="30">
        <v>3</v>
      </c>
      <c r="W34" s="30">
        <f t="shared" si="9"/>
        <v>274</v>
      </c>
      <c r="X34" s="30">
        <v>226</v>
      </c>
      <c r="Y34" s="30">
        <v>2</v>
      </c>
      <c r="Z34" s="30">
        <f t="shared" si="10"/>
        <v>228</v>
      </c>
      <c r="AA34" s="30">
        <v>15</v>
      </c>
      <c r="AB34" s="30">
        <v>413</v>
      </c>
      <c r="AC34" s="30">
        <f t="shared" si="11"/>
        <v>428</v>
      </c>
      <c r="AD34" s="30">
        <v>1</v>
      </c>
      <c r="AE34" s="30">
        <v>1</v>
      </c>
      <c r="AF34" s="30"/>
      <c r="AG34" s="30">
        <v>1</v>
      </c>
      <c r="AH34" s="30"/>
    </row>
    <row r="35" spans="1:34" s="41" customFormat="1" ht="17.149999999999999" customHeight="1" x14ac:dyDescent="0.25">
      <c r="A35" s="40" t="s">
        <v>92</v>
      </c>
      <c r="B35" s="31" t="s">
        <v>32</v>
      </c>
      <c r="C35" s="30">
        <v>1</v>
      </c>
      <c r="D35" s="30"/>
      <c r="E35" s="30">
        <v>7</v>
      </c>
      <c r="F35" s="30">
        <v>3</v>
      </c>
      <c r="G35" s="30">
        <v>2</v>
      </c>
      <c r="H35" s="31"/>
      <c r="I35" s="30">
        <v>39194</v>
      </c>
      <c r="J35" s="30">
        <v>82</v>
      </c>
      <c r="K35" s="36">
        <f t="shared" si="1"/>
        <v>39276</v>
      </c>
      <c r="L35" s="41">
        <f t="shared" si="2"/>
        <v>39194</v>
      </c>
      <c r="M35" s="41">
        <f t="shared" si="3"/>
        <v>82</v>
      </c>
      <c r="N35" s="30">
        <f t="shared" si="4"/>
        <v>39276</v>
      </c>
      <c r="O35" s="36">
        <v>20822</v>
      </c>
      <c r="P35" s="46">
        <f t="shared" si="5"/>
        <v>0.53125478389549419</v>
      </c>
      <c r="Q35" s="30">
        <v>75</v>
      </c>
      <c r="R35" s="46">
        <f t="shared" si="6"/>
        <v>0.91463414634146345</v>
      </c>
      <c r="S35" s="30">
        <f t="shared" si="7"/>
        <v>20897</v>
      </c>
      <c r="T35" s="46">
        <f t="shared" si="8"/>
        <v>0.53205519910377841</v>
      </c>
      <c r="U35" s="30">
        <v>766</v>
      </c>
      <c r="V35" s="30">
        <v>37</v>
      </c>
      <c r="W35" s="30">
        <f t="shared" si="9"/>
        <v>803</v>
      </c>
      <c r="X35" s="30">
        <v>668</v>
      </c>
      <c r="Y35" s="30">
        <v>29</v>
      </c>
      <c r="Z35" s="30">
        <f t="shared" si="10"/>
        <v>697</v>
      </c>
      <c r="AA35" s="30">
        <v>31</v>
      </c>
      <c r="AB35" s="30">
        <v>102</v>
      </c>
      <c r="AC35" s="30">
        <f t="shared" si="11"/>
        <v>133</v>
      </c>
      <c r="AD35" s="30"/>
      <c r="AE35" s="30"/>
      <c r="AF35" s="30"/>
      <c r="AG35" s="30">
        <v>1</v>
      </c>
      <c r="AH35" s="30"/>
    </row>
    <row r="36" spans="1:34" s="41" customFormat="1" ht="17.149999999999999" customHeight="1" x14ac:dyDescent="0.25">
      <c r="A36" s="40" t="s">
        <v>93</v>
      </c>
      <c r="B36" s="31" t="s">
        <v>31</v>
      </c>
      <c r="C36" s="30">
        <v>1</v>
      </c>
      <c r="D36" s="30"/>
      <c r="E36" s="30">
        <v>8</v>
      </c>
      <c r="F36" s="30">
        <v>3</v>
      </c>
      <c r="G36" s="30">
        <v>4</v>
      </c>
      <c r="H36" s="31">
        <v>1</v>
      </c>
      <c r="I36" s="30">
        <v>61205</v>
      </c>
      <c r="J36" s="30">
        <v>24</v>
      </c>
      <c r="K36" s="36">
        <f t="shared" si="1"/>
        <v>61229</v>
      </c>
      <c r="L36" s="41">
        <f t="shared" si="2"/>
        <v>61205</v>
      </c>
      <c r="M36" s="41">
        <f t="shared" si="3"/>
        <v>24</v>
      </c>
      <c r="N36" s="30">
        <f t="shared" si="4"/>
        <v>61229</v>
      </c>
      <c r="O36" s="36">
        <v>27558</v>
      </c>
      <c r="P36" s="46">
        <f t="shared" si="5"/>
        <v>0.45025733191732703</v>
      </c>
      <c r="Q36" s="30">
        <v>6</v>
      </c>
      <c r="R36" s="46">
        <f>Q36/M36</f>
        <v>0.25</v>
      </c>
      <c r="S36" s="30">
        <f t="shared" si="7"/>
        <v>27564</v>
      </c>
      <c r="T36" s="46">
        <f t="shared" si="8"/>
        <v>0.45017883682568716</v>
      </c>
      <c r="U36" s="30">
        <v>609</v>
      </c>
      <c r="V36" s="30">
        <v>11</v>
      </c>
      <c r="W36" s="30">
        <f t="shared" si="9"/>
        <v>620</v>
      </c>
      <c r="X36" s="30">
        <v>449</v>
      </c>
      <c r="Y36" s="30">
        <v>5</v>
      </c>
      <c r="Z36" s="30">
        <f t="shared" si="10"/>
        <v>454</v>
      </c>
      <c r="AA36" s="30">
        <v>131</v>
      </c>
      <c r="AB36" s="30">
        <v>341</v>
      </c>
      <c r="AC36" s="30">
        <f t="shared" si="11"/>
        <v>472</v>
      </c>
      <c r="AD36" s="30"/>
      <c r="AE36" s="30"/>
      <c r="AF36" s="30"/>
      <c r="AG36" s="30">
        <v>1</v>
      </c>
      <c r="AH36" s="30"/>
    </row>
    <row r="37" spans="1:34" s="41" customFormat="1" ht="17.149999999999999" customHeight="1" x14ac:dyDescent="0.25">
      <c r="A37" s="40" t="s">
        <v>141</v>
      </c>
      <c r="B37" s="31" t="s">
        <v>31</v>
      </c>
      <c r="C37" s="30">
        <v>1</v>
      </c>
      <c r="D37" s="30"/>
      <c r="E37" s="30">
        <v>4</v>
      </c>
      <c r="F37" s="30">
        <v>2</v>
      </c>
      <c r="G37" s="30">
        <v>1</v>
      </c>
      <c r="H37" s="31">
        <v>1</v>
      </c>
      <c r="I37" s="30">
        <v>6449</v>
      </c>
      <c r="J37" s="30">
        <v>41</v>
      </c>
      <c r="K37" s="36">
        <f t="shared" si="1"/>
        <v>6490</v>
      </c>
      <c r="L37" s="41">
        <f t="shared" si="2"/>
        <v>6449</v>
      </c>
      <c r="M37" s="41">
        <f t="shared" si="3"/>
        <v>41</v>
      </c>
      <c r="N37" s="30">
        <f t="shared" si="4"/>
        <v>6490</v>
      </c>
      <c r="O37" s="36">
        <v>3460</v>
      </c>
      <c r="P37" s="46">
        <f t="shared" si="5"/>
        <v>0.53651728950224842</v>
      </c>
      <c r="Q37" s="30">
        <v>38</v>
      </c>
      <c r="R37" s="46">
        <f t="shared" si="6"/>
        <v>0.92682926829268297</v>
      </c>
      <c r="S37" s="30">
        <f t="shared" si="7"/>
        <v>3498</v>
      </c>
      <c r="T37" s="46">
        <f t="shared" si="8"/>
        <v>0.53898305084745768</v>
      </c>
      <c r="U37" s="30">
        <v>111</v>
      </c>
      <c r="V37" s="30">
        <v>9</v>
      </c>
      <c r="W37" s="30">
        <f t="shared" si="9"/>
        <v>120</v>
      </c>
      <c r="X37" s="30">
        <v>77</v>
      </c>
      <c r="Y37" s="30">
        <v>2</v>
      </c>
      <c r="Z37" s="30">
        <f t="shared" si="10"/>
        <v>79</v>
      </c>
      <c r="AA37" s="30">
        <v>4</v>
      </c>
      <c r="AB37" s="30">
        <v>26</v>
      </c>
      <c r="AC37" s="30">
        <f t="shared" si="11"/>
        <v>30</v>
      </c>
      <c r="AD37" s="30">
        <v>1</v>
      </c>
      <c r="AE37" s="30"/>
      <c r="AF37" s="30"/>
      <c r="AG37" s="30">
        <v>1</v>
      </c>
      <c r="AH37" s="30"/>
    </row>
    <row r="38" spans="1:34" s="41" customFormat="1" ht="17.149999999999999" customHeight="1" x14ac:dyDescent="0.25">
      <c r="A38" s="40" t="s">
        <v>142</v>
      </c>
      <c r="B38" s="31" t="s">
        <v>31</v>
      </c>
      <c r="C38" s="30">
        <v>1</v>
      </c>
      <c r="D38" s="30"/>
      <c r="E38" s="30">
        <v>2</v>
      </c>
      <c r="F38" s="30">
        <v>1</v>
      </c>
      <c r="G38" s="30">
        <v>1</v>
      </c>
      <c r="H38" s="31">
        <v>1</v>
      </c>
      <c r="I38" s="30">
        <v>6297</v>
      </c>
      <c r="J38" s="30">
        <v>51</v>
      </c>
      <c r="K38" s="36">
        <f t="shared" si="1"/>
        <v>6348</v>
      </c>
      <c r="L38" s="41">
        <f t="shared" si="2"/>
        <v>6297</v>
      </c>
      <c r="M38" s="41">
        <f t="shared" si="3"/>
        <v>51</v>
      </c>
      <c r="N38" s="30">
        <f t="shared" si="4"/>
        <v>6348</v>
      </c>
      <c r="O38" s="36">
        <v>2822</v>
      </c>
      <c r="P38" s="46">
        <f t="shared" si="5"/>
        <v>0.44814991265682069</v>
      </c>
      <c r="Q38" s="30">
        <v>45</v>
      </c>
      <c r="R38" s="46">
        <f t="shared" si="6"/>
        <v>0.88235294117647056</v>
      </c>
      <c r="S38" s="30">
        <f t="shared" si="7"/>
        <v>2867</v>
      </c>
      <c r="T38" s="46">
        <f t="shared" si="8"/>
        <v>0.45163831127914306</v>
      </c>
      <c r="U38" s="30">
        <v>65</v>
      </c>
      <c r="V38" s="30">
        <v>6</v>
      </c>
      <c r="W38" s="30">
        <f t="shared" si="9"/>
        <v>71</v>
      </c>
      <c r="X38" s="30">
        <v>46</v>
      </c>
      <c r="Y38" s="30">
        <v>4</v>
      </c>
      <c r="Z38" s="30">
        <f t="shared" si="10"/>
        <v>50</v>
      </c>
      <c r="AA38" s="30"/>
      <c r="AB38" s="30">
        <v>40</v>
      </c>
      <c r="AC38" s="30">
        <f t="shared" si="11"/>
        <v>40</v>
      </c>
      <c r="AD38" s="30"/>
      <c r="AE38" s="30"/>
      <c r="AF38" s="30"/>
      <c r="AG38" s="30">
        <v>1</v>
      </c>
      <c r="AH38" s="30"/>
    </row>
    <row r="39" spans="1:34" s="41" customFormat="1" ht="17.149999999999999" customHeight="1" x14ac:dyDescent="0.25">
      <c r="A39" s="40" t="s">
        <v>143</v>
      </c>
      <c r="B39" s="31" t="s">
        <v>32</v>
      </c>
      <c r="C39" s="30">
        <v>1</v>
      </c>
      <c r="D39" s="30"/>
      <c r="E39" s="30">
        <v>4</v>
      </c>
      <c r="F39" s="30"/>
      <c r="G39" s="30">
        <v>1</v>
      </c>
      <c r="H39" s="31">
        <v>1</v>
      </c>
      <c r="I39" s="30">
        <v>60004</v>
      </c>
      <c r="J39" s="30">
        <v>64</v>
      </c>
      <c r="K39" s="36">
        <f t="shared" si="1"/>
        <v>60068</v>
      </c>
      <c r="L39" s="41">
        <f t="shared" si="2"/>
        <v>60004</v>
      </c>
      <c r="M39" s="41">
        <f t="shared" si="3"/>
        <v>64</v>
      </c>
      <c r="N39" s="30">
        <f t="shared" si="4"/>
        <v>60068</v>
      </c>
      <c r="O39" s="36">
        <v>22002</v>
      </c>
      <c r="P39" s="46">
        <f t="shared" si="5"/>
        <v>0.36667555496300247</v>
      </c>
      <c r="Q39" s="30">
        <v>62</v>
      </c>
      <c r="R39" s="46">
        <f t="shared" si="6"/>
        <v>0.96875</v>
      </c>
      <c r="S39" s="30">
        <f t="shared" si="7"/>
        <v>22064</v>
      </c>
      <c r="T39" s="46">
        <f t="shared" si="8"/>
        <v>0.36731704068722115</v>
      </c>
      <c r="U39" s="30">
        <v>585</v>
      </c>
      <c r="V39" s="30">
        <v>12</v>
      </c>
      <c r="W39" s="30">
        <f t="shared" si="9"/>
        <v>597</v>
      </c>
      <c r="X39" s="30">
        <v>424</v>
      </c>
      <c r="Y39" s="30">
        <v>9</v>
      </c>
      <c r="Z39" s="30">
        <f t="shared" si="10"/>
        <v>433</v>
      </c>
      <c r="AA39" s="30">
        <v>65</v>
      </c>
      <c r="AB39" s="30">
        <v>784</v>
      </c>
      <c r="AC39" s="30">
        <f t="shared" si="11"/>
        <v>849</v>
      </c>
      <c r="AD39" s="30"/>
      <c r="AE39" s="30"/>
      <c r="AF39" s="30"/>
      <c r="AG39" s="30">
        <v>1</v>
      </c>
      <c r="AH39" s="30"/>
    </row>
    <row r="40" spans="1:34" s="41" customFormat="1" ht="17.149999999999999" customHeight="1" x14ac:dyDescent="0.25">
      <c r="A40" s="40" t="s">
        <v>98</v>
      </c>
      <c r="B40" s="31" t="s">
        <v>32</v>
      </c>
      <c r="C40" s="30">
        <v>1</v>
      </c>
      <c r="D40" s="30"/>
      <c r="E40" s="30">
        <v>4</v>
      </c>
      <c r="F40" s="30"/>
      <c r="G40" s="30">
        <v>3</v>
      </c>
      <c r="H40" s="31">
        <v>1</v>
      </c>
      <c r="I40" s="30">
        <v>41843</v>
      </c>
      <c r="J40" s="30">
        <v>41</v>
      </c>
      <c r="K40" s="36">
        <f t="shared" si="1"/>
        <v>41884</v>
      </c>
      <c r="L40" s="41">
        <f t="shared" si="2"/>
        <v>41843</v>
      </c>
      <c r="M40" s="41">
        <f t="shared" si="3"/>
        <v>41</v>
      </c>
      <c r="N40" s="30">
        <f t="shared" si="4"/>
        <v>41884</v>
      </c>
      <c r="O40" s="36">
        <v>15602</v>
      </c>
      <c r="P40" s="46">
        <f t="shared" si="5"/>
        <v>0.37287001410032744</v>
      </c>
      <c r="Q40" s="30">
        <v>38</v>
      </c>
      <c r="R40" s="46">
        <f t="shared" si="6"/>
        <v>0.92682926829268297</v>
      </c>
      <c r="S40" s="30">
        <f t="shared" si="7"/>
        <v>15640</v>
      </c>
      <c r="T40" s="46">
        <f t="shared" si="8"/>
        <v>0.37341228153949002</v>
      </c>
      <c r="U40" s="30">
        <v>321</v>
      </c>
      <c r="V40" s="30">
        <v>9</v>
      </c>
      <c r="W40" s="30">
        <f t="shared" si="9"/>
        <v>330</v>
      </c>
      <c r="X40" s="30">
        <v>237</v>
      </c>
      <c r="Y40" s="30">
        <v>6</v>
      </c>
      <c r="Z40" s="30">
        <f t="shared" si="10"/>
        <v>243</v>
      </c>
      <c r="AA40" s="30">
        <v>64</v>
      </c>
      <c r="AB40" s="30">
        <v>409</v>
      </c>
      <c r="AC40" s="30">
        <f t="shared" si="11"/>
        <v>473</v>
      </c>
      <c r="AD40" s="30">
        <v>4</v>
      </c>
      <c r="AE40" s="30">
        <v>1</v>
      </c>
      <c r="AF40" s="30"/>
      <c r="AG40" s="30">
        <v>1</v>
      </c>
      <c r="AH40" s="30"/>
    </row>
    <row r="41" spans="1:34" s="41" customFormat="1" ht="17.149999999999999" customHeight="1" x14ac:dyDescent="0.25">
      <c r="A41" s="40" t="s">
        <v>144</v>
      </c>
      <c r="B41" s="31"/>
      <c r="C41" s="30">
        <v>1</v>
      </c>
      <c r="D41" s="30"/>
      <c r="E41" s="30">
        <v>6</v>
      </c>
      <c r="F41" s="30">
        <v>1</v>
      </c>
      <c r="G41" s="30">
        <v>1</v>
      </c>
      <c r="H41" s="31"/>
      <c r="I41" s="30">
        <v>27706</v>
      </c>
      <c r="J41" s="30">
        <v>382</v>
      </c>
      <c r="K41" s="36">
        <f t="shared" si="1"/>
        <v>28088</v>
      </c>
      <c r="L41" s="41">
        <f t="shared" si="2"/>
        <v>27706</v>
      </c>
      <c r="M41" s="41">
        <f t="shared" si="3"/>
        <v>382</v>
      </c>
      <c r="N41" s="30">
        <f t="shared" si="4"/>
        <v>28088</v>
      </c>
      <c r="O41" s="36">
        <v>12169</v>
      </c>
      <c r="P41" s="46">
        <f t="shared" si="5"/>
        <v>0.43921894174547027</v>
      </c>
      <c r="Q41" s="30">
        <v>323</v>
      </c>
      <c r="R41" s="46">
        <f t="shared" si="6"/>
        <v>0.84554973821989532</v>
      </c>
      <c r="S41" s="30">
        <f t="shared" si="7"/>
        <v>12492</v>
      </c>
      <c r="T41" s="46">
        <f t="shared" si="8"/>
        <v>0.44474508686983766</v>
      </c>
      <c r="U41" s="30">
        <v>465</v>
      </c>
      <c r="V41" s="30">
        <v>69</v>
      </c>
      <c r="W41" s="30">
        <f t="shared" si="9"/>
        <v>534</v>
      </c>
      <c r="X41" s="30">
        <v>388</v>
      </c>
      <c r="Y41" s="30">
        <v>53</v>
      </c>
      <c r="Z41" s="30">
        <f t="shared" si="10"/>
        <v>441</v>
      </c>
      <c r="AA41" s="30">
        <v>20</v>
      </c>
      <c r="AB41" s="30">
        <v>200</v>
      </c>
      <c r="AC41" s="30">
        <f t="shared" si="11"/>
        <v>220</v>
      </c>
      <c r="AD41" s="30">
        <v>2</v>
      </c>
      <c r="AE41" s="30"/>
      <c r="AF41" s="30"/>
      <c r="AG41" s="30">
        <v>1</v>
      </c>
      <c r="AH41" s="30"/>
    </row>
    <row r="42" spans="1:34" s="41" customFormat="1" ht="17.149999999999999" customHeight="1" x14ac:dyDescent="0.25">
      <c r="A42" s="31" t="s">
        <v>314</v>
      </c>
      <c r="B42" s="31" t="s">
        <v>31</v>
      </c>
      <c r="C42" s="30">
        <v>1</v>
      </c>
      <c r="D42" s="30"/>
      <c r="E42" s="30">
        <v>4</v>
      </c>
      <c r="F42" s="30"/>
      <c r="G42" s="30">
        <v>1</v>
      </c>
      <c r="H42" s="31">
        <v>1</v>
      </c>
      <c r="I42" s="30">
        <v>10990</v>
      </c>
      <c r="J42" s="30">
        <v>16</v>
      </c>
      <c r="K42" s="36">
        <f t="shared" si="1"/>
        <v>11006</v>
      </c>
      <c r="L42" s="41">
        <f t="shared" si="2"/>
        <v>10990</v>
      </c>
      <c r="M42" s="41">
        <f t="shared" si="3"/>
        <v>16</v>
      </c>
      <c r="N42" s="30">
        <f t="shared" si="4"/>
        <v>11006</v>
      </c>
      <c r="O42" s="36">
        <v>5135</v>
      </c>
      <c r="P42" s="46">
        <f t="shared" si="5"/>
        <v>0.46724294813466788</v>
      </c>
      <c r="Q42" s="30">
        <v>14</v>
      </c>
      <c r="R42" s="46">
        <f t="shared" si="6"/>
        <v>0.875</v>
      </c>
      <c r="S42" s="30">
        <f t="shared" si="7"/>
        <v>5149</v>
      </c>
      <c r="T42" s="46">
        <f t="shared" si="8"/>
        <v>0.46783572596765399</v>
      </c>
      <c r="U42" s="30">
        <v>81</v>
      </c>
      <c r="V42" s="30">
        <v>5</v>
      </c>
      <c r="W42" s="30">
        <f t="shared" si="9"/>
        <v>86</v>
      </c>
      <c r="X42" s="30">
        <v>66</v>
      </c>
      <c r="Y42" s="30">
        <v>2</v>
      </c>
      <c r="Z42" s="30">
        <f t="shared" si="10"/>
        <v>68</v>
      </c>
      <c r="AA42" s="30">
        <v>7</v>
      </c>
      <c r="AB42" s="30">
        <v>93</v>
      </c>
      <c r="AC42" s="30">
        <f t="shared" si="11"/>
        <v>100</v>
      </c>
      <c r="AD42" s="30"/>
      <c r="AE42" s="30"/>
      <c r="AF42" s="30"/>
      <c r="AG42" s="30">
        <v>1</v>
      </c>
      <c r="AH42" s="30"/>
    </row>
    <row r="43" spans="1:34" s="41" customFormat="1" ht="17.149999999999999" customHeight="1" x14ac:dyDescent="0.25">
      <c r="A43" s="40" t="s">
        <v>99</v>
      </c>
      <c r="B43" s="31" t="s">
        <v>31</v>
      </c>
      <c r="C43" s="30">
        <v>1</v>
      </c>
      <c r="D43" s="30"/>
      <c r="E43" s="30">
        <v>7</v>
      </c>
      <c r="F43" s="30">
        <v>3</v>
      </c>
      <c r="G43" s="30">
        <v>1</v>
      </c>
      <c r="H43" s="31"/>
      <c r="I43" s="30">
        <v>49196</v>
      </c>
      <c r="J43" s="30">
        <v>137</v>
      </c>
      <c r="K43" s="36">
        <f t="shared" si="1"/>
        <v>49333</v>
      </c>
      <c r="L43" s="41">
        <f t="shared" si="2"/>
        <v>49196</v>
      </c>
      <c r="M43" s="41">
        <f t="shared" si="3"/>
        <v>137</v>
      </c>
      <c r="N43" s="30">
        <f t="shared" si="4"/>
        <v>49333</v>
      </c>
      <c r="O43" s="36">
        <v>23525</v>
      </c>
      <c r="P43" s="46">
        <f t="shared" si="5"/>
        <v>0.47818928368160013</v>
      </c>
      <c r="Q43" s="30">
        <v>120</v>
      </c>
      <c r="R43" s="46">
        <f t="shared" si="6"/>
        <v>0.87591240875912413</v>
      </c>
      <c r="S43" s="30">
        <f t="shared" si="7"/>
        <v>23645</v>
      </c>
      <c r="T43" s="46">
        <f t="shared" si="8"/>
        <v>0.47929377901202036</v>
      </c>
      <c r="U43" s="30">
        <v>696</v>
      </c>
      <c r="V43" s="30">
        <v>24</v>
      </c>
      <c r="W43" s="30">
        <f t="shared" si="9"/>
        <v>720</v>
      </c>
      <c r="X43" s="30">
        <v>598</v>
      </c>
      <c r="Y43" s="30">
        <v>18</v>
      </c>
      <c r="Z43" s="30">
        <f t="shared" si="10"/>
        <v>616</v>
      </c>
      <c r="AA43" s="30">
        <v>29</v>
      </c>
      <c r="AB43" s="30">
        <v>205</v>
      </c>
      <c r="AC43" s="30">
        <f t="shared" si="11"/>
        <v>234</v>
      </c>
      <c r="AD43" s="30">
        <v>3</v>
      </c>
      <c r="AE43" s="30">
        <v>1</v>
      </c>
      <c r="AF43" s="30"/>
      <c r="AG43" s="30">
        <v>1</v>
      </c>
      <c r="AH43" s="30"/>
    </row>
    <row r="44" spans="1:34" s="41" customFormat="1" ht="17.149999999999999" customHeight="1" x14ac:dyDescent="0.25">
      <c r="A44" s="40" t="s">
        <v>100</v>
      </c>
      <c r="B44" s="31" t="s">
        <v>32</v>
      </c>
      <c r="C44" s="30">
        <v>1</v>
      </c>
      <c r="D44" s="30"/>
      <c r="E44" s="30">
        <v>4</v>
      </c>
      <c r="F44" s="30">
        <v>2</v>
      </c>
      <c r="G44" s="30">
        <v>1</v>
      </c>
      <c r="H44" s="31"/>
      <c r="I44" s="30">
        <v>8341</v>
      </c>
      <c r="J44" s="30">
        <v>110</v>
      </c>
      <c r="K44" s="36">
        <f t="shared" si="1"/>
        <v>8451</v>
      </c>
      <c r="L44" s="41">
        <f t="shared" si="2"/>
        <v>8341</v>
      </c>
      <c r="M44" s="41">
        <f t="shared" si="3"/>
        <v>110</v>
      </c>
      <c r="N44" s="30">
        <f t="shared" si="4"/>
        <v>8451</v>
      </c>
      <c r="O44" s="36">
        <v>4206</v>
      </c>
      <c r="P44" s="46">
        <f t="shared" si="5"/>
        <v>0.50425608440234981</v>
      </c>
      <c r="Q44" s="30">
        <v>95</v>
      </c>
      <c r="R44" s="46">
        <f t="shared" si="6"/>
        <v>0.86363636363636365</v>
      </c>
      <c r="S44" s="30">
        <f t="shared" si="7"/>
        <v>4301</v>
      </c>
      <c r="T44" s="46">
        <f t="shared" si="8"/>
        <v>0.50893385398177726</v>
      </c>
      <c r="U44" s="30">
        <v>137</v>
      </c>
      <c r="V44" s="30">
        <v>28</v>
      </c>
      <c r="W44" s="30">
        <f t="shared" si="9"/>
        <v>165</v>
      </c>
      <c r="X44" s="30">
        <v>102</v>
      </c>
      <c r="Y44" s="30">
        <v>19</v>
      </c>
      <c r="Z44" s="30">
        <f t="shared" si="10"/>
        <v>121</v>
      </c>
      <c r="AA44" s="30">
        <v>9</v>
      </c>
      <c r="AB44" s="30">
        <v>34</v>
      </c>
      <c r="AC44" s="30">
        <f t="shared" si="11"/>
        <v>43</v>
      </c>
      <c r="AD44" s="30">
        <v>1</v>
      </c>
      <c r="AE44" s="30"/>
      <c r="AF44" s="30"/>
      <c r="AG44" s="30">
        <v>1</v>
      </c>
      <c r="AH44" s="30"/>
    </row>
    <row r="45" spans="1:34" s="41" customFormat="1" ht="17.149999999999999" customHeight="1" x14ac:dyDescent="0.25">
      <c r="A45" s="40" t="s">
        <v>101</v>
      </c>
      <c r="B45" s="31" t="s">
        <v>31</v>
      </c>
      <c r="C45" s="30">
        <v>1</v>
      </c>
      <c r="D45" s="30"/>
      <c r="E45" s="30">
        <v>3</v>
      </c>
      <c r="F45" s="30"/>
      <c r="G45" s="30">
        <v>1</v>
      </c>
      <c r="H45" s="31">
        <v>1</v>
      </c>
      <c r="I45" s="30">
        <v>48261</v>
      </c>
      <c r="J45" s="30">
        <v>40</v>
      </c>
      <c r="K45" s="36">
        <f t="shared" si="1"/>
        <v>48301</v>
      </c>
      <c r="L45" s="41">
        <f t="shared" si="2"/>
        <v>48261</v>
      </c>
      <c r="M45" s="41">
        <f t="shared" si="3"/>
        <v>40</v>
      </c>
      <c r="N45" s="30">
        <f t="shared" si="4"/>
        <v>48301</v>
      </c>
      <c r="O45" s="36">
        <v>20798</v>
      </c>
      <c r="P45" s="46">
        <f t="shared" si="5"/>
        <v>0.43094838482418518</v>
      </c>
      <c r="Q45" s="30">
        <v>38</v>
      </c>
      <c r="R45" s="46">
        <f t="shared" si="6"/>
        <v>0.95</v>
      </c>
      <c r="S45" s="30">
        <f t="shared" si="7"/>
        <v>20836</v>
      </c>
      <c r="T45" s="46">
        <f t="shared" si="8"/>
        <v>0.43137823233473427</v>
      </c>
      <c r="U45" s="30">
        <v>334</v>
      </c>
      <c r="V45" s="30">
        <v>5</v>
      </c>
      <c r="W45" s="30">
        <f t="shared" si="9"/>
        <v>339</v>
      </c>
      <c r="X45" s="30">
        <v>270</v>
      </c>
      <c r="Y45" s="30">
        <v>3</v>
      </c>
      <c r="Z45" s="30">
        <f t="shared" si="10"/>
        <v>273</v>
      </c>
      <c r="AA45" s="30">
        <v>3</v>
      </c>
      <c r="AB45" s="30">
        <v>387</v>
      </c>
      <c r="AC45" s="30">
        <f t="shared" si="11"/>
        <v>390</v>
      </c>
      <c r="AD45" s="30"/>
      <c r="AE45" s="30"/>
      <c r="AF45" s="30"/>
      <c r="AG45" s="30">
        <v>1</v>
      </c>
      <c r="AH45" s="30"/>
    </row>
    <row r="46" spans="1:34" s="41" customFormat="1" ht="17.149999999999999" customHeight="1" x14ac:dyDescent="0.25">
      <c r="A46" s="40" t="s">
        <v>102</v>
      </c>
      <c r="B46" s="31" t="s">
        <v>31</v>
      </c>
      <c r="C46" s="30">
        <v>1</v>
      </c>
      <c r="D46" s="30"/>
      <c r="E46" s="30">
        <v>2</v>
      </c>
      <c r="F46" s="30"/>
      <c r="G46" s="30"/>
      <c r="H46" s="31">
        <v>1</v>
      </c>
      <c r="I46" s="30">
        <v>18901</v>
      </c>
      <c r="J46" s="30">
        <v>24</v>
      </c>
      <c r="K46" s="36">
        <f t="shared" si="1"/>
        <v>18925</v>
      </c>
      <c r="L46" s="41">
        <f t="shared" si="2"/>
        <v>18901</v>
      </c>
      <c r="M46" s="41">
        <f t="shared" si="3"/>
        <v>24</v>
      </c>
      <c r="N46" s="30">
        <f t="shared" si="4"/>
        <v>18925</v>
      </c>
      <c r="O46" s="36">
        <v>7424</v>
      </c>
      <c r="P46" s="46">
        <f t="shared" si="5"/>
        <v>0.39278345061107878</v>
      </c>
      <c r="Q46" s="30">
        <v>19</v>
      </c>
      <c r="R46" s="46">
        <f t="shared" si="6"/>
        <v>0.79166666666666663</v>
      </c>
      <c r="S46" s="30">
        <f t="shared" si="7"/>
        <v>7443</v>
      </c>
      <c r="T46" s="46">
        <f t="shared" si="8"/>
        <v>0.39328929986789962</v>
      </c>
      <c r="U46" s="113">
        <v>113</v>
      </c>
      <c r="V46" s="113">
        <v>4</v>
      </c>
      <c r="W46" s="30">
        <f t="shared" si="9"/>
        <v>117</v>
      </c>
      <c r="X46" s="113">
        <v>61</v>
      </c>
      <c r="Y46" s="113"/>
      <c r="Z46" s="30">
        <f t="shared" si="10"/>
        <v>61</v>
      </c>
      <c r="AA46" s="30">
        <v>2</v>
      </c>
      <c r="AB46" s="30">
        <v>350</v>
      </c>
      <c r="AC46" s="30">
        <f t="shared" si="11"/>
        <v>352</v>
      </c>
      <c r="AD46" s="30"/>
      <c r="AE46" s="30"/>
      <c r="AF46" s="30"/>
      <c r="AG46" s="30">
        <v>1</v>
      </c>
      <c r="AH46" s="30"/>
    </row>
    <row r="47" spans="1:34" s="41" customFormat="1" ht="17.149999999999999" customHeight="1" x14ac:dyDescent="0.25">
      <c r="A47" s="40" t="s">
        <v>103</v>
      </c>
      <c r="B47" s="31" t="s">
        <v>31</v>
      </c>
      <c r="C47" s="30">
        <v>1</v>
      </c>
      <c r="D47" s="30"/>
      <c r="E47" s="30">
        <v>2</v>
      </c>
      <c r="F47" s="30">
        <v>2</v>
      </c>
      <c r="G47" s="30">
        <v>1</v>
      </c>
      <c r="H47" s="31"/>
      <c r="I47" s="30">
        <v>16189</v>
      </c>
      <c r="J47" s="30">
        <v>7</v>
      </c>
      <c r="K47" s="36">
        <f t="shared" si="1"/>
        <v>16196</v>
      </c>
      <c r="L47" s="41">
        <f t="shared" si="2"/>
        <v>16189</v>
      </c>
      <c r="M47" s="41">
        <f t="shared" si="3"/>
        <v>7</v>
      </c>
      <c r="N47" s="30">
        <f t="shared" si="4"/>
        <v>16196</v>
      </c>
      <c r="O47" s="36">
        <v>6984</v>
      </c>
      <c r="P47" s="46">
        <f t="shared" si="5"/>
        <v>0.43140403978009761</v>
      </c>
      <c r="Q47" s="30">
        <v>6</v>
      </c>
      <c r="R47" s="46">
        <f t="shared" si="6"/>
        <v>0.8571428571428571</v>
      </c>
      <c r="S47" s="30">
        <f t="shared" si="7"/>
        <v>6990</v>
      </c>
      <c r="T47" s="46">
        <f t="shared" si="8"/>
        <v>0.43158804643121756</v>
      </c>
      <c r="U47" s="30">
        <v>178</v>
      </c>
      <c r="V47" s="30">
        <v>2</v>
      </c>
      <c r="W47" s="30">
        <f t="shared" si="9"/>
        <v>180</v>
      </c>
      <c r="X47" s="30">
        <v>132</v>
      </c>
      <c r="Y47" s="30">
        <v>1</v>
      </c>
      <c r="Z47" s="30">
        <f t="shared" si="10"/>
        <v>133</v>
      </c>
      <c r="AA47" s="30">
        <v>4</v>
      </c>
      <c r="AB47" s="30">
        <v>240</v>
      </c>
      <c r="AC47" s="30">
        <f t="shared" si="11"/>
        <v>244</v>
      </c>
      <c r="AD47" s="30">
        <v>1</v>
      </c>
      <c r="AE47" s="30"/>
      <c r="AF47" s="30"/>
      <c r="AG47" s="30">
        <v>1</v>
      </c>
      <c r="AH47" s="30"/>
    </row>
    <row r="48" spans="1:34" s="41" customFormat="1" ht="17.149999999999999" customHeight="1" x14ac:dyDescent="0.25">
      <c r="A48" s="40" t="s">
        <v>145</v>
      </c>
      <c r="B48" s="31" t="s">
        <v>31</v>
      </c>
      <c r="C48" s="30">
        <v>1</v>
      </c>
      <c r="D48" s="30"/>
      <c r="E48" s="30">
        <v>4</v>
      </c>
      <c r="F48" s="30">
        <v>1</v>
      </c>
      <c r="G48" s="30"/>
      <c r="H48" s="31">
        <v>1</v>
      </c>
      <c r="I48" s="30">
        <v>8957</v>
      </c>
      <c r="J48" s="30">
        <v>69</v>
      </c>
      <c r="K48" s="36">
        <f t="shared" si="1"/>
        <v>9026</v>
      </c>
      <c r="L48" s="41">
        <f t="shared" si="2"/>
        <v>8957</v>
      </c>
      <c r="M48" s="41">
        <f t="shared" si="3"/>
        <v>69</v>
      </c>
      <c r="N48" s="30">
        <f t="shared" si="4"/>
        <v>9026</v>
      </c>
      <c r="O48" s="36">
        <v>4947</v>
      </c>
      <c r="P48" s="46">
        <f t="shared" si="5"/>
        <v>0.55230545941721554</v>
      </c>
      <c r="Q48" s="30">
        <v>59</v>
      </c>
      <c r="R48" s="46">
        <f t="shared" si="6"/>
        <v>0.85507246376811596</v>
      </c>
      <c r="S48" s="30">
        <f t="shared" si="7"/>
        <v>5006</v>
      </c>
      <c r="T48" s="46">
        <f t="shared" si="8"/>
        <v>0.55461998670507417</v>
      </c>
      <c r="U48" s="30">
        <v>78</v>
      </c>
      <c r="V48" s="30">
        <v>27</v>
      </c>
      <c r="W48" s="30">
        <f t="shared" si="9"/>
        <v>105</v>
      </c>
      <c r="X48" s="30">
        <v>69</v>
      </c>
      <c r="Y48" s="30">
        <v>19</v>
      </c>
      <c r="Z48" s="30">
        <f t="shared" si="10"/>
        <v>88</v>
      </c>
      <c r="AA48" s="30">
        <v>5</v>
      </c>
      <c r="AB48" s="30">
        <v>74</v>
      </c>
      <c r="AC48" s="30">
        <f t="shared" si="11"/>
        <v>79</v>
      </c>
      <c r="AD48" s="30">
        <v>2</v>
      </c>
      <c r="AE48" s="30"/>
      <c r="AF48" s="30"/>
      <c r="AG48" s="30">
        <v>1</v>
      </c>
      <c r="AH48" s="30"/>
    </row>
    <row r="49" spans="1:34" s="41" customFormat="1" ht="17.149999999999999" customHeight="1" x14ac:dyDescent="0.25">
      <c r="A49" s="40" t="s">
        <v>105</v>
      </c>
      <c r="B49" s="31" t="s">
        <v>31</v>
      </c>
      <c r="C49" s="30">
        <v>1</v>
      </c>
      <c r="D49" s="30"/>
      <c r="E49" s="30">
        <v>6</v>
      </c>
      <c r="F49" s="30">
        <v>2</v>
      </c>
      <c r="G49" s="30">
        <v>3</v>
      </c>
      <c r="H49" s="31">
        <v>1</v>
      </c>
      <c r="I49" s="30">
        <v>20889</v>
      </c>
      <c r="J49" s="30">
        <v>122</v>
      </c>
      <c r="K49" s="36">
        <f t="shared" si="1"/>
        <v>21011</v>
      </c>
      <c r="L49" s="41">
        <f t="shared" si="2"/>
        <v>20889</v>
      </c>
      <c r="M49" s="41">
        <f t="shared" si="3"/>
        <v>122</v>
      </c>
      <c r="N49" s="30">
        <f t="shared" si="4"/>
        <v>21011</v>
      </c>
      <c r="O49" s="36">
        <v>10007</v>
      </c>
      <c r="P49" s="46">
        <f t="shared" si="5"/>
        <v>0.47905596246828475</v>
      </c>
      <c r="Q49" s="30">
        <v>110</v>
      </c>
      <c r="R49" s="46">
        <f t="shared" si="6"/>
        <v>0.90163934426229508</v>
      </c>
      <c r="S49" s="30">
        <f t="shared" si="7"/>
        <v>10117</v>
      </c>
      <c r="T49" s="46">
        <f t="shared" si="8"/>
        <v>0.48150968540288419</v>
      </c>
      <c r="U49" s="30">
        <v>75</v>
      </c>
      <c r="V49" s="30">
        <v>40</v>
      </c>
      <c r="W49" s="30">
        <f t="shared" si="9"/>
        <v>115</v>
      </c>
      <c r="X49" s="30">
        <v>56</v>
      </c>
      <c r="Y49" s="30">
        <v>34</v>
      </c>
      <c r="Z49" s="30">
        <f t="shared" si="10"/>
        <v>90</v>
      </c>
      <c r="AA49" s="30">
        <v>20</v>
      </c>
      <c r="AB49" s="30">
        <v>109</v>
      </c>
      <c r="AC49" s="30">
        <f t="shared" si="11"/>
        <v>129</v>
      </c>
      <c r="AD49" s="30">
        <v>2</v>
      </c>
      <c r="AE49" s="30"/>
      <c r="AF49" s="30"/>
      <c r="AG49" s="30">
        <v>1</v>
      </c>
      <c r="AH49" s="30"/>
    </row>
    <row r="50" spans="1:34" s="41" customFormat="1" ht="17.149999999999999" customHeight="1" x14ac:dyDescent="0.25">
      <c r="A50" s="40" t="s">
        <v>106</v>
      </c>
      <c r="B50" s="31" t="s">
        <v>31</v>
      </c>
      <c r="C50" s="30">
        <v>1</v>
      </c>
      <c r="D50" s="30">
        <v>1</v>
      </c>
      <c r="E50" s="30">
        <v>1</v>
      </c>
      <c r="F50" s="30"/>
      <c r="G50" s="30"/>
      <c r="H50" s="31">
        <v>1</v>
      </c>
      <c r="I50" s="30">
        <v>6877</v>
      </c>
      <c r="J50" s="30">
        <v>12</v>
      </c>
      <c r="K50" s="36">
        <f t="shared" si="1"/>
        <v>6889</v>
      </c>
      <c r="L50" s="41">
        <f t="shared" si="2"/>
        <v>0</v>
      </c>
      <c r="M50" s="41">
        <f t="shared" si="3"/>
        <v>0</v>
      </c>
      <c r="N50" s="30">
        <f t="shared" si="4"/>
        <v>0</v>
      </c>
      <c r="O50" s="36"/>
      <c r="P50" s="46"/>
      <c r="Q50" s="30"/>
      <c r="R50" s="46"/>
      <c r="S50" s="30">
        <f t="shared" si="7"/>
        <v>0</v>
      </c>
      <c r="T50" s="46"/>
      <c r="U50" s="30"/>
      <c r="V50" s="30"/>
      <c r="W50" s="30">
        <f t="shared" si="9"/>
        <v>0</v>
      </c>
      <c r="X50" s="30"/>
      <c r="Y50" s="30"/>
      <c r="Z50" s="30">
        <f t="shared" si="10"/>
        <v>0</v>
      </c>
      <c r="AA50" s="30"/>
      <c r="AB50" s="30"/>
      <c r="AC50" s="30">
        <f t="shared" si="11"/>
        <v>0</v>
      </c>
      <c r="AD50" s="30"/>
      <c r="AE50" s="30"/>
      <c r="AF50" s="30"/>
      <c r="AG50" s="30">
        <v>1</v>
      </c>
      <c r="AH50" s="30"/>
    </row>
    <row r="51" spans="1:34" s="41" customFormat="1" ht="17.149999999999999" customHeight="1" x14ac:dyDescent="0.25">
      <c r="A51" s="40" t="s">
        <v>146</v>
      </c>
      <c r="B51" s="31" t="s">
        <v>31</v>
      </c>
      <c r="C51" s="30">
        <v>1</v>
      </c>
      <c r="D51" s="30"/>
      <c r="E51" s="30">
        <v>4</v>
      </c>
      <c r="F51" s="30">
        <v>1</v>
      </c>
      <c r="G51" s="30">
        <v>2</v>
      </c>
      <c r="H51" s="31">
        <v>1</v>
      </c>
      <c r="I51" s="30">
        <v>12901</v>
      </c>
      <c r="J51" s="30">
        <v>19</v>
      </c>
      <c r="K51" s="36">
        <f t="shared" si="1"/>
        <v>12920</v>
      </c>
      <c r="L51" s="41">
        <f t="shared" si="2"/>
        <v>12901</v>
      </c>
      <c r="M51" s="41">
        <f t="shared" si="3"/>
        <v>19</v>
      </c>
      <c r="N51" s="30">
        <f t="shared" si="4"/>
        <v>12920</v>
      </c>
      <c r="O51" s="36">
        <v>6347</v>
      </c>
      <c r="P51" s="46">
        <f t="shared" si="5"/>
        <v>0.49197736609565151</v>
      </c>
      <c r="Q51" s="30">
        <v>12</v>
      </c>
      <c r="R51" s="46">
        <f t="shared" si="6"/>
        <v>0.63157894736842102</v>
      </c>
      <c r="S51" s="30">
        <f t="shared" si="7"/>
        <v>6359</v>
      </c>
      <c r="T51" s="46">
        <f t="shared" si="8"/>
        <v>0.49218266253869969</v>
      </c>
      <c r="U51" s="30">
        <v>131</v>
      </c>
      <c r="V51" s="30">
        <v>4</v>
      </c>
      <c r="W51" s="30">
        <f t="shared" si="9"/>
        <v>135</v>
      </c>
      <c r="X51" s="30">
        <v>103</v>
      </c>
      <c r="Y51" s="30">
        <v>2</v>
      </c>
      <c r="Z51" s="30">
        <f t="shared" si="10"/>
        <v>105</v>
      </c>
      <c r="AA51" s="30">
        <v>2</v>
      </c>
      <c r="AB51" s="30">
        <v>85</v>
      </c>
      <c r="AC51" s="30">
        <f t="shared" si="11"/>
        <v>87</v>
      </c>
      <c r="AD51" s="30">
        <v>2</v>
      </c>
      <c r="AE51" s="30">
        <v>1</v>
      </c>
      <c r="AF51" s="30"/>
      <c r="AG51" s="30">
        <v>1</v>
      </c>
      <c r="AH51" s="30"/>
    </row>
    <row r="52" spans="1:34" s="41" customFormat="1" ht="17.149999999999999" customHeight="1" x14ac:dyDescent="0.25">
      <c r="A52" s="40" t="s">
        <v>107</v>
      </c>
      <c r="B52" s="31" t="s">
        <v>31</v>
      </c>
      <c r="C52" s="30">
        <v>1</v>
      </c>
      <c r="D52" s="30"/>
      <c r="E52" s="30">
        <v>5</v>
      </c>
      <c r="F52" s="30"/>
      <c r="G52" s="30">
        <v>2</v>
      </c>
      <c r="H52" s="31">
        <v>1</v>
      </c>
      <c r="I52" s="30">
        <v>41341</v>
      </c>
      <c r="J52" s="30">
        <v>195</v>
      </c>
      <c r="K52" s="36">
        <f t="shared" si="1"/>
        <v>41536</v>
      </c>
      <c r="L52" s="41">
        <f t="shared" si="2"/>
        <v>41341</v>
      </c>
      <c r="M52" s="41">
        <f t="shared" si="3"/>
        <v>195</v>
      </c>
      <c r="N52" s="30">
        <f t="shared" si="4"/>
        <v>41536</v>
      </c>
      <c r="O52" s="36">
        <v>20622</v>
      </c>
      <c r="P52" s="46">
        <f t="shared" si="5"/>
        <v>0.49882683050724463</v>
      </c>
      <c r="Q52" s="30">
        <v>161</v>
      </c>
      <c r="R52" s="46">
        <f t="shared" si="6"/>
        <v>0.82564102564102559</v>
      </c>
      <c r="S52" s="30">
        <f t="shared" si="7"/>
        <v>20783</v>
      </c>
      <c r="T52" s="46">
        <f t="shared" si="8"/>
        <v>0.50036113251155623</v>
      </c>
      <c r="U52" s="30">
        <v>446</v>
      </c>
      <c r="V52" s="30">
        <v>20</v>
      </c>
      <c r="W52" s="30">
        <f t="shared" si="9"/>
        <v>466</v>
      </c>
      <c r="X52" s="30">
        <v>352</v>
      </c>
      <c r="Y52" s="30">
        <v>15</v>
      </c>
      <c r="Z52" s="30">
        <f t="shared" si="10"/>
        <v>367</v>
      </c>
      <c r="AA52" s="30">
        <v>21</v>
      </c>
      <c r="AB52" s="30">
        <v>400</v>
      </c>
      <c r="AC52" s="30">
        <f t="shared" si="11"/>
        <v>421</v>
      </c>
      <c r="AD52" s="30">
        <v>1</v>
      </c>
      <c r="AE52" s="30"/>
      <c r="AF52" s="30"/>
      <c r="AG52" s="30">
        <v>1</v>
      </c>
      <c r="AH52" s="30"/>
    </row>
    <row r="53" spans="1:34" s="41" customFormat="1" ht="17.149999999999999" customHeight="1" x14ac:dyDescent="0.25">
      <c r="A53" s="40" t="s">
        <v>147</v>
      </c>
      <c r="B53" s="31" t="s">
        <v>31</v>
      </c>
      <c r="C53" s="30">
        <v>1</v>
      </c>
      <c r="D53" s="30"/>
      <c r="E53" s="30">
        <v>3</v>
      </c>
      <c r="F53" s="30">
        <v>1</v>
      </c>
      <c r="G53" s="30">
        <v>2</v>
      </c>
      <c r="H53" s="31">
        <v>1</v>
      </c>
      <c r="I53" s="30">
        <v>26866</v>
      </c>
      <c r="J53" s="30">
        <v>351</v>
      </c>
      <c r="K53" s="36">
        <f t="shared" si="1"/>
        <v>27217</v>
      </c>
      <c r="L53" s="41">
        <f t="shared" si="2"/>
        <v>26866</v>
      </c>
      <c r="M53" s="41">
        <f t="shared" si="3"/>
        <v>351</v>
      </c>
      <c r="N53" s="30">
        <f t="shared" si="4"/>
        <v>27217</v>
      </c>
      <c r="O53" s="36">
        <v>12561</v>
      </c>
      <c r="P53" s="46">
        <f>O53/L53</f>
        <v>0.46754261892354648</v>
      </c>
      <c r="Q53" s="30">
        <v>305</v>
      </c>
      <c r="R53" s="46">
        <f t="shared" si="6"/>
        <v>0.86894586894586889</v>
      </c>
      <c r="S53" s="30">
        <f t="shared" si="7"/>
        <v>12866</v>
      </c>
      <c r="T53" s="46">
        <f t="shared" si="8"/>
        <v>0.47271925634713596</v>
      </c>
      <c r="U53" s="30">
        <v>312</v>
      </c>
      <c r="V53" s="30">
        <v>17</v>
      </c>
      <c r="W53" s="30">
        <f t="shared" si="9"/>
        <v>329</v>
      </c>
      <c r="X53" s="30">
        <v>234</v>
      </c>
      <c r="Y53" s="30">
        <v>12</v>
      </c>
      <c r="Z53" s="30">
        <f t="shared" si="10"/>
        <v>246</v>
      </c>
      <c r="AA53" s="30">
        <v>3</v>
      </c>
      <c r="AB53" s="30">
        <v>209</v>
      </c>
      <c r="AC53" s="30">
        <f t="shared" si="11"/>
        <v>212</v>
      </c>
      <c r="AD53" s="30">
        <v>1</v>
      </c>
      <c r="AE53" s="30"/>
      <c r="AF53" s="30"/>
      <c r="AG53" s="30">
        <v>1</v>
      </c>
      <c r="AH53" s="30"/>
    </row>
    <row r="54" spans="1:34" s="41" customFormat="1" ht="17.149999999999999" customHeight="1" x14ac:dyDescent="0.25">
      <c r="A54" s="40" t="s">
        <v>148</v>
      </c>
      <c r="B54" s="31"/>
      <c r="C54" s="30">
        <v>1</v>
      </c>
      <c r="D54" s="30"/>
      <c r="E54" s="30"/>
      <c r="F54" s="30"/>
      <c r="G54" s="30"/>
      <c r="H54" s="31"/>
      <c r="I54" s="30"/>
      <c r="J54" s="30"/>
      <c r="K54" s="36">
        <f t="shared" si="1"/>
        <v>0</v>
      </c>
      <c r="L54" s="36"/>
      <c r="M54" s="36"/>
      <c r="N54" s="30">
        <f t="shared" si="4"/>
        <v>0</v>
      </c>
      <c r="O54" s="36"/>
      <c r="P54" s="36"/>
      <c r="Q54" s="30"/>
      <c r="R54" s="30"/>
      <c r="S54" s="30">
        <f t="shared" si="7"/>
        <v>0</v>
      </c>
      <c r="T54" s="46"/>
      <c r="U54" s="30"/>
      <c r="V54" s="30"/>
      <c r="W54" s="30">
        <f t="shared" si="9"/>
        <v>0</v>
      </c>
      <c r="X54" s="30"/>
      <c r="Y54" s="30"/>
      <c r="Z54" s="30">
        <f t="shared" si="10"/>
        <v>0</v>
      </c>
      <c r="AA54" s="30"/>
      <c r="AB54" s="30"/>
      <c r="AC54" s="30">
        <f t="shared" si="11"/>
        <v>0</v>
      </c>
      <c r="AD54" s="30"/>
      <c r="AE54" s="30"/>
      <c r="AF54" s="30"/>
      <c r="AG54" s="30"/>
      <c r="AH54" s="30"/>
    </row>
    <row r="55" spans="1:34" s="41" customFormat="1" ht="17.149999999999999" customHeight="1" x14ac:dyDescent="0.25">
      <c r="A55" s="40" t="s">
        <v>149</v>
      </c>
      <c r="B55" s="31" t="s">
        <v>31</v>
      </c>
      <c r="C55" s="30">
        <v>1</v>
      </c>
      <c r="D55" s="30"/>
      <c r="E55" s="30">
        <v>7</v>
      </c>
      <c r="F55" s="30"/>
      <c r="G55" s="30"/>
      <c r="H55" s="31"/>
      <c r="I55" s="30">
        <v>24748</v>
      </c>
      <c r="J55" s="30">
        <v>1229</v>
      </c>
      <c r="K55" s="36">
        <f t="shared" si="1"/>
        <v>25977</v>
      </c>
      <c r="L55" s="41">
        <f t="shared" si="2"/>
        <v>24748</v>
      </c>
      <c r="M55" s="41">
        <f t="shared" si="3"/>
        <v>1229</v>
      </c>
      <c r="N55" s="30">
        <f t="shared" si="4"/>
        <v>25977</v>
      </c>
      <c r="O55" s="36">
        <v>12281</v>
      </c>
      <c r="P55" s="46">
        <f t="shared" si="5"/>
        <v>0.49624212057540001</v>
      </c>
      <c r="Q55" s="30">
        <v>1084</v>
      </c>
      <c r="R55" s="46">
        <f t="shared" si="6"/>
        <v>0.88201790073230268</v>
      </c>
      <c r="S55" s="30">
        <f t="shared" si="7"/>
        <v>13365</v>
      </c>
      <c r="T55" s="46">
        <f t="shared" si="8"/>
        <v>0.51449359048388954</v>
      </c>
      <c r="U55" s="30">
        <v>237</v>
      </c>
      <c r="V55" s="30">
        <v>78</v>
      </c>
      <c r="W55" s="30">
        <f t="shared" si="9"/>
        <v>315</v>
      </c>
      <c r="X55" s="30">
        <v>143</v>
      </c>
      <c r="Y55" s="30">
        <v>54</v>
      </c>
      <c r="Z55" s="30">
        <f t="shared" si="10"/>
        <v>197</v>
      </c>
      <c r="AA55" s="30">
        <v>22</v>
      </c>
      <c r="AB55" s="30">
        <v>283</v>
      </c>
      <c r="AC55" s="30">
        <f t="shared" si="11"/>
        <v>305</v>
      </c>
      <c r="AD55" s="30">
        <v>1</v>
      </c>
      <c r="AE55" s="30"/>
      <c r="AF55" s="30"/>
      <c r="AG55" s="30">
        <v>1</v>
      </c>
      <c r="AH55" s="30"/>
    </row>
    <row r="56" spans="1:34" s="41" customFormat="1" ht="17.149999999999999" customHeight="1" x14ac:dyDescent="0.25">
      <c r="A56" s="40" t="s">
        <v>108</v>
      </c>
      <c r="B56" s="31"/>
      <c r="C56" s="30">
        <v>1</v>
      </c>
      <c r="D56" s="30"/>
      <c r="E56" s="30">
        <v>2</v>
      </c>
      <c r="F56" s="30">
        <v>1</v>
      </c>
      <c r="G56" s="30">
        <v>1</v>
      </c>
      <c r="H56" s="31">
        <v>1</v>
      </c>
      <c r="I56" s="30">
        <v>34201</v>
      </c>
      <c r="J56" s="30">
        <v>20</v>
      </c>
      <c r="K56" s="36">
        <f t="shared" si="1"/>
        <v>34221</v>
      </c>
      <c r="L56" s="41">
        <f t="shared" si="2"/>
        <v>34201</v>
      </c>
      <c r="M56" s="41">
        <f t="shared" si="3"/>
        <v>20</v>
      </c>
      <c r="N56" s="30">
        <f t="shared" si="4"/>
        <v>34221</v>
      </c>
      <c r="O56" s="36">
        <v>16952</v>
      </c>
      <c r="P56" s="46">
        <f t="shared" si="5"/>
        <v>0.49565802169527207</v>
      </c>
      <c r="Q56" s="30">
        <v>20</v>
      </c>
      <c r="R56" s="46">
        <f t="shared" si="6"/>
        <v>1</v>
      </c>
      <c r="S56" s="30">
        <f t="shared" si="7"/>
        <v>16972</v>
      </c>
      <c r="T56" s="46">
        <f t="shared" si="8"/>
        <v>0.49595277753426259</v>
      </c>
      <c r="U56" s="30">
        <v>184</v>
      </c>
      <c r="V56" s="30">
        <v>21</v>
      </c>
      <c r="W56" s="30">
        <f t="shared" si="9"/>
        <v>205</v>
      </c>
      <c r="X56" s="30">
        <v>127</v>
      </c>
      <c r="Y56" s="30">
        <v>20</v>
      </c>
      <c r="Z56" s="30">
        <f t="shared" si="10"/>
        <v>147</v>
      </c>
      <c r="AA56" s="30">
        <v>6</v>
      </c>
      <c r="AB56" s="30">
        <v>592</v>
      </c>
      <c r="AC56" s="30">
        <f t="shared" si="11"/>
        <v>598</v>
      </c>
      <c r="AD56" s="30"/>
      <c r="AE56" s="30"/>
      <c r="AF56" s="30"/>
      <c r="AG56" s="30">
        <v>1</v>
      </c>
      <c r="AH56" s="30"/>
    </row>
    <row r="57" spans="1:34" s="41" customFormat="1" ht="17.149999999999999" customHeight="1" x14ac:dyDescent="0.25">
      <c r="A57" s="40" t="s">
        <v>109</v>
      </c>
      <c r="B57" s="31" t="s">
        <v>31</v>
      </c>
      <c r="C57" s="30">
        <v>1</v>
      </c>
      <c r="D57" s="30"/>
      <c r="E57" s="30">
        <v>5</v>
      </c>
      <c r="F57" s="30">
        <v>3</v>
      </c>
      <c r="G57" s="30">
        <v>3</v>
      </c>
      <c r="H57" s="31">
        <v>1</v>
      </c>
      <c r="I57" s="30">
        <v>32509</v>
      </c>
      <c r="J57" s="30">
        <v>19</v>
      </c>
      <c r="K57" s="36">
        <f t="shared" si="1"/>
        <v>32528</v>
      </c>
      <c r="L57" s="41">
        <f t="shared" si="2"/>
        <v>32509</v>
      </c>
      <c r="M57" s="41">
        <f t="shared" si="3"/>
        <v>19</v>
      </c>
      <c r="N57" s="30">
        <f t="shared" si="4"/>
        <v>32528</v>
      </c>
      <c r="O57" s="36">
        <v>14280</v>
      </c>
      <c r="P57" s="46">
        <f t="shared" si="5"/>
        <v>0.43926297333046233</v>
      </c>
      <c r="Q57" s="30">
        <v>16</v>
      </c>
      <c r="R57" s="46">
        <f t="shared" si="6"/>
        <v>0.84210526315789469</v>
      </c>
      <c r="S57" s="30">
        <f t="shared" si="7"/>
        <v>14296</v>
      </c>
      <c r="T57" s="46">
        <f t="shared" si="8"/>
        <v>0.43949827840629613</v>
      </c>
      <c r="U57" s="30">
        <v>253</v>
      </c>
      <c r="V57" s="30">
        <v>5</v>
      </c>
      <c r="W57" s="30">
        <f t="shared" si="9"/>
        <v>258</v>
      </c>
      <c r="X57" s="30">
        <v>222</v>
      </c>
      <c r="Y57" s="30">
        <v>3</v>
      </c>
      <c r="Z57" s="30">
        <f t="shared" si="10"/>
        <v>225</v>
      </c>
      <c r="AA57" s="30">
        <v>24</v>
      </c>
      <c r="AB57" s="30">
        <v>124</v>
      </c>
      <c r="AC57" s="30">
        <f t="shared" si="11"/>
        <v>148</v>
      </c>
      <c r="AD57" s="30">
        <v>2</v>
      </c>
      <c r="AE57" s="30"/>
      <c r="AF57" s="30"/>
      <c r="AG57" s="30">
        <v>1</v>
      </c>
      <c r="AH57" s="30"/>
    </row>
    <row r="58" spans="1:34" s="41" customFormat="1" ht="16.899999999999999" customHeight="1" x14ac:dyDescent="0.25">
      <c r="A58" s="40" t="s">
        <v>110</v>
      </c>
      <c r="B58" s="31"/>
      <c r="C58" s="30">
        <v>1</v>
      </c>
      <c r="D58" s="30"/>
      <c r="E58" s="30">
        <v>4</v>
      </c>
      <c r="F58" s="30">
        <v>2</v>
      </c>
      <c r="G58" s="30">
        <v>3</v>
      </c>
      <c r="H58" s="31"/>
      <c r="I58" s="30">
        <v>54315</v>
      </c>
      <c r="J58" s="30">
        <v>61</v>
      </c>
      <c r="K58" s="36">
        <f t="shared" si="1"/>
        <v>54376</v>
      </c>
      <c r="L58" s="41">
        <f t="shared" si="2"/>
        <v>54315</v>
      </c>
      <c r="M58" s="41">
        <f t="shared" si="3"/>
        <v>61</v>
      </c>
      <c r="N58" s="30">
        <f t="shared" si="4"/>
        <v>54376</v>
      </c>
      <c r="O58" s="36">
        <v>17517</v>
      </c>
      <c r="P58" s="46">
        <f t="shared" si="5"/>
        <v>0.32250759458713063</v>
      </c>
      <c r="Q58" s="30">
        <v>52</v>
      </c>
      <c r="R58" s="46">
        <f t="shared" si="6"/>
        <v>0.85245901639344257</v>
      </c>
      <c r="S58" s="30">
        <f t="shared" si="7"/>
        <v>17569</v>
      </c>
      <c r="T58" s="46">
        <f t="shared" si="8"/>
        <v>0.32310210386935412</v>
      </c>
      <c r="U58" s="30">
        <v>276</v>
      </c>
      <c r="V58" s="30">
        <v>22</v>
      </c>
      <c r="W58" s="30">
        <f t="shared" si="9"/>
        <v>298</v>
      </c>
      <c r="X58" s="30">
        <v>136</v>
      </c>
      <c r="Y58" s="30">
        <v>8</v>
      </c>
      <c r="Z58" s="30">
        <f t="shared" si="10"/>
        <v>144</v>
      </c>
      <c r="AA58" s="30">
        <v>64</v>
      </c>
      <c r="AB58" s="30">
        <v>379</v>
      </c>
      <c r="AC58" s="30">
        <f t="shared" si="11"/>
        <v>443</v>
      </c>
      <c r="AD58" s="30">
        <v>2</v>
      </c>
      <c r="AE58" s="30">
        <v>1</v>
      </c>
      <c r="AF58" s="30"/>
      <c r="AG58" s="30">
        <v>1</v>
      </c>
      <c r="AH58" s="30"/>
    </row>
    <row r="59" spans="1:34" s="41" customFormat="1" ht="17.149999999999999" customHeight="1" x14ac:dyDescent="0.25">
      <c r="A59" s="40" t="s">
        <v>111</v>
      </c>
      <c r="B59" s="31" t="s">
        <v>31</v>
      </c>
      <c r="C59" s="30">
        <v>1</v>
      </c>
      <c r="D59" s="30"/>
      <c r="E59" s="30">
        <v>2</v>
      </c>
      <c r="F59" s="30"/>
      <c r="G59" s="30"/>
      <c r="H59" s="31">
        <v>1</v>
      </c>
      <c r="I59" s="30">
        <v>47051</v>
      </c>
      <c r="J59" s="30">
        <v>22</v>
      </c>
      <c r="K59" s="36">
        <f t="shared" si="1"/>
        <v>47073</v>
      </c>
      <c r="L59" s="41">
        <f t="shared" si="2"/>
        <v>47051</v>
      </c>
      <c r="M59" s="41">
        <f t="shared" si="3"/>
        <v>22</v>
      </c>
      <c r="N59" s="30">
        <f t="shared" si="4"/>
        <v>47073</v>
      </c>
      <c r="O59" s="36">
        <v>21280</v>
      </c>
      <c r="P59" s="46">
        <f t="shared" si="5"/>
        <v>0.45227519075046224</v>
      </c>
      <c r="Q59" s="30">
        <v>21</v>
      </c>
      <c r="R59" s="46">
        <f t="shared" si="6"/>
        <v>0.95454545454545459</v>
      </c>
      <c r="S59" s="30">
        <f t="shared" si="7"/>
        <v>21301</v>
      </c>
      <c r="T59" s="46">
        <f t="shared" si="8"/>
        <v>0.4525099313831708</v>
      </c>
      <c r="U59" s="30">
        <v>297</v>
      </c>
      <c r="V59" s="30">
        <v>4</v>
      </c>
      <c r="W59" s="30">
        <f t="shared" si="9"/>
        <v>301</v>
      </c>
      <c r="X59" s="30">
        <v>231</v>
      </c>
      <c r="Y59" s="30">
        <v>1</v>
      </c>
      <c r="Z59" s="30">
        <f t="shared" si="10"/>
        <v>232</v>
      </c>
      <c r="AA59" s="30">
        <v>5</v>
      </c>
      <c r="AB59" s="30">
        <v>519</v>
      </c>
      <c r="AC59" s="30">
        <f t="shared" si="11"/>
        <v>524</v>
      </c>
      <c r="AD59" s="30"/>
      <c r="AE59" s="30"/>
      <c r="AF59" s="30"/>
      <c r="AG59" s="30">
        <v>1</v>
      </c>
      <c r="AH59" s="30"/>
    </row>
    <row r="60" spans="1:34" s="41" customFormat="1" ht="17.149999999999999" customHeight="1" x14ac:dyDescent="0.25">
      <c r="A60" s="40" t="s">
        <v>112</v>
      </c>
      <c r="B60" s="31" t="s">
        <v>31</v>
      </c>
      <c r="C60" s="30">
        <v>1</v>
      </c>
      <c r="D60" s="30"/>
      <c r="E60" s="30">
        <v>2</v>
      </c>
      <c r="F60" s="30"/>
      <c r="G60" s="30">
        <v>1</v>
      </c>
      <c r="H60" s="31">
        <v>1</v>
      </c>
      <c r="I60" s="30">
        <v>5615</v>
      </c>
      <c r="J60" s="30">
        <v>11</v>
      </c>
      <c r="K60" s="36">
        <f t="shared" si="1"/>
        <v>5626</v>
      </c>
      <c r="L60" s="41">
        <f t="shared" si="2"/>
        <v>5615</v>
      </c>
      <c r="M60" s="41">
        <f t="shared" si="3"/>
        <v>11</v>
      </c>
      <c r="N60" s="30">
        <f t="shared" si="4"/>
        <v>5626</v>
      </c>
      <c r="O60" s="36">
        <v>3050</v>
      </c>
      <c r="P60" s="46">
        <f t="shared" si="5"/>
        <v>0.54318788958147823</v>
      </c>
      <c r="Q60" s="30">
        <v>10</v>
      </c>
      <c r="R60" s="46">
        <f t="shared" si="6"/>
        <v>0.90909090909090906</v>
      </c>
      <c r="S60" s="30">
        <f t="shared" si="7"/>
        <v>3060</v>
      </c>
      <c r="T60" s="46">
        <f t="shared" si="8"/>
        <v>0.54390330607891935</v>
      </c>
      <c r="U60" s="30">
        <v>62</v>
      </c>
      <c r="V60" s="30">
        <v>3</v>
      </c>
      <c r="W60" s="30">
        <f t="shared" si="9"/>
        <v>65</v>
      </c>
      <c r="X60" s="30">
        <v>42</v>
      </c>
      <c r="Y60" s="30">
        <v>1</v>
      </c>
      <c r="Z60" s="30">
        <f t="shared" si="10"/>
        <v>43</v>
      </c>
      <c r="AA60" s="30">
        <v>2</v>
      </c>
      <c r="AB60" s="30">
        <v>80</v>
      </c>
      <c r="AC60" s="30">
        <f t="shared" si="11"/>
        <v>82</v>
      </c>
      <c r="AD60" s="30"/>
      <c r="AE60" s="30"/>
      <c r="AF60" s="30"/>
      <c r="AG60" s="30">
        <v>1</v>
      </c>
      <c r="AH60" s="30"/>
    </row>
    <row r="61" spans="1:34" s="41" customFormat="1" ht="17.149999999999999" customHeight="1" x14ac:dyDescent="0.25">
      <c r="A61" s="40" t="s">
        <v>315</v>
      </c>
      <c r="B61" s="31" t="s">
        <v>31</v>
      </c>
      <c r="C61" s="30">
        <v>1</v>
      </c>
      <c r="D61" s="30"/>
      <c r="E61" s="30">
        <v>4</v>
      </c>
      <c r="F61" s="30"/>
      <c r="G61" s="30">
        <v>1</v>
      </c>
      <c r="H61" s="31">
        <v>1</v>
      </c>
      <c r="I61" s="30">
        <v>39581</v>
      </c>
      <c r="J61" s="30">
        <v>27</v>
      </c>
      <c r="K61" s="36">
        <f t="shared" si="1"/>
        <v>39608</v>
      </c>
      <c r="L61" s="41">
        <f t="shared" si="2"/>
        <v>39581</v>
      </c>
      <c r="M61" s="41">
        <f t="shared" si="3"/>
        <v>27</v>
      </c>
      <c r="N61" s="30">
        <f t="shared" si="4"/>
        <v>39608</v>
      </c>
      <c r="O61" s="36">
        <v>15968</v>
      </c>
      <c r="P61" s="46">
        <f t="shared" si="5"/>
        <v>0.4034258861574998</v>
      </c>
      <c r="Q61" s="30">
        <v>27</v>
      </c>
      <c r="R61" s="46">
        <f t="shared" si="6"/>
        <v>1</v>
      </c>
      <c r="S61" s="30">
        <f t="shared" si="7"/>
        <v>15995</v>
      </c>
      <c r="T61" s="46">
        <f t="shared" si="8"/>
        <v>0.40383255907897392</v>
      </c>
      <c r="U61" s="30">
        <v>282</v>
      </c>
      <c r="V61" s="30">
        <v>8</v>
      </c>
      <c r="W61" s="30">
        <f t="shared" si="9"/>
        <v>290</v>
      </c>
      <c r="X61" s="30">
        <v>237</v>
      </c>
      <c r="Y61" s="30">
        <v>5</v>
      </c>
      <c r="Z61" s="30">
        <f t="shared" si="10"/>
        <v>242</v>
      </c>
      <c r="AA61" s="30">
        <v>20</v>
      </c>
      <c r="AB61" s="30">
        <v>246</v>
      </c>
      <c r="AC61" s="30">
        <f t="shared" si="11"/>
        <v>266</v>
      </c>
      <c r="AD61" s="30">
        <v>1</v>
      </c>
      <c r="AE61" s="30">
        <v>1</v>
      </c>
      <c r="AF61" s="30"/>
      <c r="AG61" s="30">
        <v>1</v>
      </c>
      <c r="AH61" s="30"/>
    </row>
    <row r="62" spans="1:34" s="41" customFormat="1" ht="17.149999999999999" customHeight="1" x14ac:dyDescent="0.25">
      <c r="A62" s="40" t="s">
        <v>114</v>
      </c>
      <c r="B62" s="31"/>
      <c r="C62" s="30">
        <v>1</v>
      </c>
      <c r="D62" s="30"/>
      <c r="E62" s="30">
        <v>5</v>
      </c>
      <c r="F62" s="30"/>
      <c r="G62" s="30">
        <v>3</v>
      </c>
      <c r="H62" s="31">
        <v>1</v>
      </c>
      <c r="I62" s="30">
        <v>5528</v>
      </c>
      <c r="J62" s="30">
        <v>35</v>
      </c>
      <c r="K62" s="36">
        <f t="shared" si="1"/>
        <v>5563</v>
      </c>
      <c r="L62" s="41">
        <f t="shared" si="2"/>
        <v>5528</v>
      </c>
      <c r="M62" s="41">
        <f t="shared" si="3"/>
        <v>35</v>
      </c>
      <c r="N62" s="30">
        <f t="shared" si="4"/>
        <v>5563</v>
      </c>
      <c r="O62" s="36">
        <v>2836</v>
      </c>
      <c r="P62" s="46">
        <f t="shared" si="5"/>
        <v>0.51302460202604916</v>
      </c>
      <c r="Q62" s="30">
        <v>28</v>
      </c>
      <c r="R62" s="46">
        <f t="shared" si="6"/>
        <v>0.8</v>
      </c>
      <c r="S62" s="30">
        <f t="shared" si="7"/>
        <v>2864</v>
      </c>
      <c r="T62" s="46">
        <f t="shared" si="8"/>
        <v>0.51483012762897717</v>
      </c>
      <c r="U62" s="30">
        <v>126</v>
      </c>
      <c r="V62" s="30">
        <v>13</v>
      </c>
      <c r="W62" s="30">
        <f t="shared" si="9"/>
        <v>139</v>
      </c>
      <c r="X62" s="30">
        <v>93</v>
      </c>
      <c r="Y62" s="30"/>
      <c r="Z62" s="30">
        <f t="shared" si="10"/>
        <v>93</v>
      </c>
      <c r="AA62" s="30">
        <v>3</v>
      </c>
      <c r="AB62" s="30">
        <v>32</v>
      </c>
      <c r="AC62" s="30">
        <f t="shared" si="11"/>
        <v>35</v>
      </c>
      <c r="AD62" s="30">
        <v>2</v>
      </c>
      <c r="AE62" s="30"/>
      <c r="AF62" s="30"/>
      <c r="AG62" s="30">
        <v>1</v>
      </c>
      <c r="AH62" s="30"/>
    </row>
    <row r="63" spans="1:34" s="41" customFormat="1" ht="17.149999999999999" customHeight="1" x14ac:dyDescent="0.25">
      <c r="A63" s="40" t="s">
        <v>116</v>
      </c>
      <c r="B63" s="31" t="s">
        <v>31</v>
      </c>
      <c r="C63" s="30">
        <v>1</v>
      </c>
      <c r="D63" s="30"/>
      <c r="E63" s="30">
        <v>2</v>
      </c>
      <c r="F63" s="30"/>
      <c r="G63" s="30"/>
      <c r="H63" s="31">
        <v>1</v>
      </c>
      <c r="I63" s="30">
        <v>16419</v>
      </c>
      <c r="J63" s="30">
        <v>48</v>
      </c>
      <c r="K63" s="36">
        <f t="shared" si="1"/>
        <v>16467</v>
      </c>
      <c r="L63" s="41">
        <f t="shared" si="2"/>
        <v>16419</v>
      </c>
      <c r="M63" s="41">
        <f t="shared" si="3"/>
        <v>48</v>
      </c>
      <c r="N63" s="30">
        <f t="shared" si="4"/>
        <v>16467</v>
      </c>
      <c r="O63" s="36">
        <v>8218</v>
      </c>
      <c r="P63" s="46">
        <f t="shared" si="5"/>
        <v>0.50051769291674275</v>
      </c>
      <c r="Q63" s="30">
        <v>43</v>
      </c>
      <c r="R63" s="46">
        <f t="shared" si="6"/>
        <v>0.89583333333333337</v>
      </c>
      <c r="S63" s="30">
        <f t="shared" si="7"/>
        <v>8261</v>
      </c>
      <c r="T63" s="46">
        <f t="shared" si="8"/>
        <v>0.5016700066800267</v>
      </c>
      <c r="U63" s="30">
        <v>142</v>
      </c>
      <c r="V63" s="30">
        <v>4</v>
      </c>
      <c r="W63" s="30">
        <f t="shared" si="9"/>
        <v>146</v>
      </c>
      <c r="X63" s="30">
        <v>116</v>
      </c>
      <c r="Y63" s="30">
        <v>4</v>
      </c>
      <c r="Z63" s="30">
        <f t="shared" si="10"/>
        <v>120</v>
      </c>
      <c r="AA63" s="30">
        <v>1</v>
      </c>
      <c r="AB63" s="30">
        <v>404</v>
      </c>
      <c r="AC63" s="30">
        <f t="shared" si="11"/>
        <v>405</v>
      </c>
      <c r="AD63" s="30"/>
      <c r="AE63" s="30"/>
      <c r="AF63" s="30"/>
      <c r="AG63" s="30">
        <v>1</v>
      </c>
      <c r="AH63" s="30"/>
    </row>
    <row r="64" spans="1:34" s="41" customFormat="1" ht="16.899999999999999" customHeight="1" x14ac:dyDescent="0.25">
      <c r="A64" s="40" t="s">
        <v>117</v>
      </c>
      <c r="B64" s="31" t="s">
        <v>31</v>
      </c>
      <c r="C64" s="30">
        <v>1</v>
      </c>
      <c r="D64" s="30"/>
      <c r="E64" s="30">
        <v>2</v>
      </c>
      <c r="F64" s="30"/>
      <c r="G64" s="30"/>
      <c r="H64" s="31">
        <v>1</v>
      </c>
      <c r="I64" s="30">
        <v>6043</v>
      </c>
      <c r="J64" s="30">
        <v>15</v>
      </c>
      <c r="K64" s="36">
        <f t="shared" si="1"/>
        <v>6058</v>
      </c>
      <c r="L64" s="41">
        <f t="shared" si="2"/>
        <v>6043</v>
      </c>
      <c r="M64" s="41">
        <f t="shared" si="3"/>
        <v>15</v>
      </c>
      <c r="N64" s="30">
        <f t="shared" si="4"/>
        <v>6058</v>
      </c>
      <c r="O64" s="36">
        <v>2657</v>
      </c>
      <c r="P64" s="46">
        <f t="shared" si="5"/>
        <v>0.43968227701472778</v>
      </c>
      <c r="Q64" s="30">
        <v>10</v>
      </c>
      <c r="R64" s="46">
        <f t="shared" si="6"/>
        <v>0.66666666666666663</v>
      </c>
      <c r="S64" s="30">
        <f t="shared" si="7"/>
        <v>2667</v>
      </c>
      <c r="T64" s="46">
        <f t="shared" si="8"/>
        <v>0.44024430505117201</v>
      </c>
      <c r="U64" s="30">
        <v>56</v>
      </c>
      <c r="V64" s="30">
        <v>2</v>
      </c>
      <c r="W64" s="30">
        <f t="shared" si="9"/>
        <v>58</v>
      </c>
      <c r="X64" s="30">
        <v>43</v>
      </c>
      <c r="Y64" s="30"/>
      <c r="Z64" s="30">
        <f t="shared" si="10"/>
        <v>43</v>
      </c>
      <c r="AA64" s="30">
        <v>1</v>
      </c>
      <c r="AB64" s="30">
        <v>56</v>
      </c>
      <c r="AC64" s="30">
        <f t="shared" si="11"/>
        <v>57</v>
      </c>
      <c r="AD64" s="30"/>
      <c r="AE64" s="30"/>
      <c r="AF64" s="30"/>
      <c r="AG64" s="30">
        <v>1</v>
      </c>
      <c r="AH64" s="30"/>
    </row>
    <row r="65" spans="1:34" s="41" customFormat="1" ht="16.899999999999999" customHeight="1" x14ac:dyDescent="0.25">
      <c r="A65" s="40" t="s">
        <v>118</v>
      </c>
      <c r="B65" s="31" t="s">
        <v>32</v>
      </c>
      <c r="C65" s="30">
        <v>1</v>
      </c>
      <c r="D65" s="30"/>
      <c r="E65" s="30">
        <v>9</v>
      </c>
      <c r="F65" s="30"/>
      <c r="G65" s="30">
        <v>5</v>
      </c>
      <c r="H65" s="31">
        <v>1</v>
      </c>
      <c r="I65" s="30">
        <v>160178</v>
      </c>
      <c r="J65" s="30">
        <v>271</v>
      </c>
      <c r="K65" s="36">
        <f t="shared" si="1"/>
        <v>160449</v>
      </c>
      <c r="L65" s="41">
        <f t="shared" si="2"/>
        <v>160178</v>
      </c>
      <c r="M65" s="41">
        <f t="shared" si="3"/>
        <v>271</v>
      </c>
      <c r="N65" s="30">
        <f t="shared" si="4"/>
        <v>160449</v>
      </c>
      <c r="O65" s="36">
        <v>72833</v>
      </c>
      <c r="P65" s="46">
        <f t="shared" si="5"/>
        <v>0.45470039580966176</v>
      </c>
      <c r="Q65" s="30">
        <v>234</v>
      </c>
      <c r="R65" s="46">
        <f t="shared" si="6"/>
        <v>0.86346863468634683</v>
      </c>
      <c r="S65" s="30">
        <f t="shared" si="7"/>
        <v>73067</v>
      </c>
      <c r="T65" s="46">
        <f t="shared" si="8"/>
        <v>0.45539080954072636</v>
      </c>
      <c r="U65" s="30">
        <v>3564</v>
      </c>
      <c r="V65" s="30">
        <v>57</v>
      </c>
      <c r="W65" s="30">
        <f t="shared" si="9"/>
        <v>3621</v>
      </c>
      <c r="X65" s="30">
        <v>3144</v>
      </c>
      <c r="Y65" s="30">
        <v>48</v>
      </c>
      <c r="Z65" s="30">
        <f t="shared" si="10"/>
        <v>3192</v>
      </c>
      <c r="AA65" s="30">
        <v>103</v>
      </c>
      <c r="AB65" s="30">
        <v>485</v>
      </c>
      <c r="AC65" s="30">
        <f t="shared" si="11"/>
        <v>588</v>
      </c>
      <c r="AD65" s="30">
        <v>3</v>
      </c>
      <c r="AE65" s="30">
        <v>1</v>
      </c>
      <c r="AF65" s="30"/>
      <c r="AG65" s="30">
        <v>1</v>
      </c>
      <c r="AH65" s="30"/>
    </row>
    <row r="66" spans="1:34" s="41" customFormat="1" ht="17.149999999999999" customHeight="1" x14ac:dyDescent="0.25">
      <c r="A66" s="40" t="s">
        <v>119</v>
      </c>
      <c r="B66" s="31" t="s">
        <v>31</v>
      </c>
      <c r="C66" s="30">
        <v>1</v>
      </c>
      <c r="D66" s="30"/>
      <c r="E66" s="30">
        <v>8</v>
      </c>
      <c r="F66" s="30">
        <v>3</v>
      </c>
      <c r="G66" s="30">
        <v>5</v>
      </c>
      <c r="H66" s="31"/>
      <c r="I66" s="30">
        <v>39054</v>
      </c>
      <c r="J66" s="30">
        <v>168</v>
      </c>
      <c r="K66" s="36">
        <f t="shared" si="1"/>
        <v>39222</v>
      </c>
      <c r="L66" s="41">
        <f t="shared" si="2"/>
        <v>39054</v>
      </c>
      <c r="M66" s="41">
        <f t="shared" si="3"/>
        <v>168</v>
      </c>
      <c r="N66" s="30">
        <f t="shared" si="4"/>
        <v>39222</v>
      </c>
      <c r="O66" s="36">
        <v>14617</v>
      </c>
      <c r="P66" s="46">
        <f t="shared" si="5"/>
        <v>0.37427664259742921</v>
      </c>
      <c r="Q66" s="30">
        <v>149</v>
      </c>
      <c r="R66" s="46">
        <f t="shared" si="6"/>
        <v>0.88690476190476186</v>
      </c>
      <c r="S66" s="30">
        <f t="shared" si="7"/>
        <v>14766</v>
      </c>
      <c r="T66" s="46">
        <f t="shared" si="8"/>
        <v>0.37647238794554078</v>
      </c>
      <c r="U66" s="30">
        <v>172</v>
      </c>
      <c r="V66" s="30">
        <v>11</v>
      </c>
      <c r="W66" s="30">
        <f t="shared" si="9"/>
        <v>183</v>
      </c>
      <c r="X66" s="30">
        <v>112</v>
      </c>
      <c r="Y66" s="30">
        <v>7</v>
      </c>
      <c r="Z66" s="30">
        <f t="shared" si="10"/>
        <v>119</v>
      </c>
      <c r="AA66" s="30">
        <v>29</v>
      </c>
      <c r="AB66" s="30">
        <v>295</v>
      </c>
      <c r="AC66" s="30">
        <f t="shared" si="11"/>
        <v>324</v>
      </c>
      <c r="AD66" s="30">
        <v>1</v>
      </c>
      <c r="AE66" s="30"/>
      <c r="AF66" s="30"/>
      <c r="AG66" s="30">
        <v>1</v>
      </c>
      <c r="AH66" s="30"/>
    </row>
    <row r="67" spans="1:34" s="41" customFormat="1" ht="17.149999999999999" customHeight="1" x14ac:dyDescent="0.25">
      <c r="A67" s="40" t="s">
        <v>150</v>
      </c>
      <c r="B67" s="31" t="s">
        <v>31</v>
      </c>
      <c r="C67" s="30">
        <v>1</v>
      </c>
      <c r="D67" s="30"/>
      <c r="E67" s="30">
        <v>6</v>
      </c>
      <c r="F67" s="30">
        <v>1</v>
      </c>
      <c r="G67" s="30">
        <v>1</v>
      </c>
      <c r="H67" s="31"/>
      <c r="I67" s="30">
        <v>6290</v>
      </c>
      <c r="J67" s="30">
        <v>62</v>
      </c>
      <c r="K67" s="36">
        <f t="shared" si="1"/>
        <v>6352</v>
      </c>
      <c r="L67" s="41">
        <f t="shared" si="2"/>
        <v>6290</v>
      </c>
      <c r="M67" s="41">
        <f t="shared" si="3"/>
        <v>62</v>
      </c>
      <c r="N67" s="30">
        <f t="shared" si="4"/>
        <v>6352</v>
      </c>
      <c r="O67" s="36">
        <v>3785</v>
      </c>
      <c r="P67" s="46">
        <f t="shared" si="5"/>
        <v>0.60174880763116056</v>
      </c>
      <c r="Q67" s="30">
        <v>53</v>
      </c>
      <c r="R67" s="46">
        <f t="shared" si="6"/>
        <v>0.85483870967741937</v>
      </c>
      <c r="S67" s="30">
        <f t="shared" si="7"/>
        <v>3838</v>
      </c>
      <c r="T67" s="46">
        <f t="shared" si="8"/>
        <v>0.60421914357682616</v>
      </c>
      <c r="U67" s="30">
        <v>94</v>
      </c>
      <c r="V67" s="30">
        <v>12</v>
      </c>
      <c r="W67" s="30">
        <f t="shared" si="9"/>
        <v>106</v>
      </c>
      <c r="X67" s="30">
        <v>71</v>
      </c>
      <c r="Y67" s="30">
        <v>9</v>
      </c>
      <c r="Z67" s="30">
        <f t="shared" si="10"/>
        <v>80</v>
      </c>
      <c r="AA67" s="30">
        <v>4</v>
      </c>
      <c r="AB67" s="30">
        <v>36</v>
      </c>
      <c r="AC67" s="30">
        <f t="shared" si="11"/>
        <v>40</v>
      </c>
      <c r="AD67" s="30">
        <v>2</v>
      </c>
      <c r="AE67" s="30">
        <v>1</v>
      </c>
      <c r="AF67" s="30"/>
      <c r="AG67" s="30">
        <v>1</v>
      </c>
      <c r="AH67" s="30"/>
    </row>
    <row r="68" spans="1:34" s="41" customFormat="1" ht="17.149999999999999" customHeight="1" x14ac:dyDescent="0.25">
      <c r="A68" s="40" t="s">
        <v>120</v>
      </c>
      <c r="B68" s="31" t="s">
        <v>31</v>
      </c>
      <c r="C68" s="30">
        <v>1</v>
      </c>
      <c r="D68" s="30"/>
      <c r="E68" s="30">
        <v>7</v>
      </c>
      <c r="F68" s="30">
        <v>4</v>
      </c>
      <c r="G68" s="30">
        <v>6</v>
      </c>
      <c r="H68" s="31">
        <v>1</v>
      </c>
      <c r="I68" s="30">
        <v>25812</v>
      </c>
      <c r="J68" s="30">
        <v>68</v>
      </c>
      <c r="K68" s="36">
        <f t="shared" si="1"/>
        <v>25880</v>
      </c>
      <c r="L68" s="41">
        <f t="shared" si="2"/>
        <v>25812</v>
      </c>
      <c r="M68" s="41">
        <f t="shared" si="3"/>
        <v>68</v>
      </c>
      <c r="N68" s="30">
        <f t="shared" si="4"/>
        <v>25880</v>
      </c>
      <c r="O68" s="36">
        <v>11661</v>
      </c>
      <c r="P68" s="46">
        <f t="shared" si="5"/>
        <v>0.45176662017666203</v>
      </c>
      <c r="Q68" s="30">
        <v>49</v>
      </c>
      <c r="R68" s="46">
        <f t="shared" si="6"/>
        <v>0.72058823529411764</v>
      </c>
      <c r="S68" s="30">
        <f t="shared" si="7"/>
        <v>11710</v>
      </c>
      <c r="T68" s="46">
        <f t="shared" si="8"/>
        <v>0.4524729520865533</v>
      </c>
      <c r="U68" s="30">
        <v>276</v>
      </c>
      <c r="V68" s="30">
        <v>8</v>
      </c>
      <c r="W68" s="30">
        <f t="shared" si="9"/>
        <v>284</v>
      </c>
      <c r="X68" s="30">
        <v>209</v>
      </c>
      <c r="Y68" s="30">
        <v>5</v>
      </c>
      <c r="Z68" s="30">
        <f t="shared" si="10"/>
        <v>214</v>
      </c>
      <c r="AA68" s="30">
        <v>24</v>
      </c>
      <c r="AB68" s="30">
        <v>88</v>
      </c>
      <c r="AC68" s="30">
        <f t="shared" si="11"/>
        <v>112</v>
      </c>
      <c r="AD68" s="30">
        <v>4</v>
      </c>
      <c r="AE68" s="30"/>
      <c r="AF68" s="30"/>
      <c r="AG68" s="30">
        <v>1</v>
      </c>
      <c r="AH68" s="30"/>
    </row>
    <row r="69" spans="1:34" s="41" customFormat="1" ht="17.149999999999999" customHeight="1" x14ac:dyDescent="0.25">
      <c r="A69" s="40" t="s">
        <v>121</v>
      </c>
      <c r="B69" s="31" t="s">
        <v>31</v>
      </c>
      <c r="C69" s="30">
        <v>1</v>
      </c>
      <c r="D69" s="30"/>
      <c r="E69" s="30">
        <v>3</v>
      </c>
      <c r="F69" s="30"/>
      <c r="G69" s="30">
        <v>1</v>
      </c>
      <c r="H69" s="31">
        <v>1</v>
      </c>
      <c r="I69" s="30">
        <v>33571</v>
      </c>
      <c r="J69" s="30">
        <v>47</v>
      </c>
      <c r="K69" s="36">
        <f t="shared" ref="K69:K70" si="12">I69+J69</f>
        <v>33618</v>
      </c>
      <c r="L69" s="41">
        <f t="shared" ref="L69:L70" si="13">IF(D69=0, I69, 0)</f>
        <v>33571</v>
      </c>
      <c r="M69" s="41">
        <f t="shared" ref="M69:M70" si="14">IF(D69=0, J69, 0)</f>
        <v>47</v>
      </c>
      <c r="N69" s="30">
        <f t="shared" ref="N69:N70" si="15">L69+M69</f>
        <v>33618</v>
      </c>
      <c r="O69" s="36">
        <v>15927</v>
      </c>
      <c r="P69" s="46">
        <f t="shared" ref="P69:P70" si="16">O69/L69</f>
        <v>0.47442733311489083</v>
      </c>
      <c r="Q69" s="30">
        <v>33</v>
      </c>
      <c r="R69" s="46">
        <f t="shared" ref="R69:R70" si="17">Q69/M69</f>
        <v>0.7021276595744681</v>
      </c>
      <c r="S69" s="30">
        <f t="shared" ref="S69:S70" si="18">O69+Q69</f>
        <v>15960</v>
      </c>
      <c r="T69" s="46">
        <f t="shared" ref="T69:T70" si="19">S69/N69</f>
        <v>0.47474567196144923</v>
      </c>
      <c r="U69" s="30">
        <v>337</v>
      </c>
      <c r="V69" s="30">
        <v>10</v>
      </c>
      <c r="W69" s="30">
        <f t="shared" ref="W69:W70" si="20">U69+V69</f>
        <v>347</v>
      </c>
      <c r="X69" s="30">
        <v>261</v>
      </c>
      <c r="Y69" s="30">
        <v>6</v>
      </c>
      <c r="Z69" s="30">
        <f t="shared" ref="Z69:Z70" si="21">X69+Y69</f>
        <v>267</v>
      </c>
      <c r="AA69" s="30">
        <v>15</v>
      </c>
      <c r="AB69" s="30">
        <v>333</v>
      </c>
      <c r="AC69" s="30">
        <f t="shared" ref="AC69:AC70" si="22">AA69+AB69</f>
        <v>348</v>
      </c>
      <c r="AD69" s="30"/>
      <c r="AE69" s="30"/>
      <c r="AF69" s="30"/>
      <c r="AG69" s="30">
        <v>1</v>
      </c>
      <c r="AH69" s="30"/>
    </row>
    <row r="70" spans="1:34" s="41" customFormat="1" ht="17.149999999999999" customHeight="1" x14ac:dyDescent="0.25">
      <c r="A70" s="40" t="s">
        <v>122</v>
      </c>
      <c r="B70" s="31" t="s">
        <v>31</v>
      </c>
      <c r="C70" s="30">
        <v>1</v>
      </c>
      <c r="D70" s="30"/>
      <c r="E70" s="30">
        <v>7</v>
      </c>
      <c r="F70" s="30">
        <v>2</v>
      </c>
      <c r="G70" s="30">
        <v>5</v>
      </c>
      <c r="H70" s="31"/>
      <c r="I70" s="30">
        <v>66691</v>
      </c>
      <c r="J70" s="30">
        <v>203</v>
      </c>
      <c r="K70" s="36">
        <f t="shared" si="12"/>
        <v>66894</v>
      </c>
      <c r="L70" s="41">
        <f t="shared" si="13"/>
        <v>66691</v>
      </c>
      <c r="M70" s="41">
        <f t="shared" si="14"/>
        <v>203</v>
      </c>
      <c r="N70" s="30">
        <f t="shared" si="15"/>
        <v>66894</v>
      </c>
      <c r="O70" s="36">
        <v>28782</v>
      </c>
      <c r="P70" s="46">
        <f t="shared" si="16"/>
        <v>0.4315724760462431</v>
      </c>
      <c r="Q70" s="30">
        <v>160</v>
      </c>
      <c r="R70" s="46">
        <f t="shared" si="17"/>
        <v>0.78817733990147787</v>
      </c>
      <c r="S70" s="30">
        <f t="shared" si="18"/>
        <v>28942</v>
      </c>
      <c r="T70" s="46">
        <f t="shared" si="19"/>
        <v>0.43265464765150835</v>
      </c>
      <c r="U70" s="30">
        <v>749</v>
      </c>
      <c r="V70" s="30">
        <v>16</v>
      </c>
      <c r="W70" s="30">
        <f t="shared" si="20"/>
        <v>765</v>
      </c>
      <c r="X70" s="30">
        <v>541</v>
      </c>
      <c r="Y70" s="30">
        <v>11</v>
      </c>
      <c r="Z70" s="30">
        <f t="shared" si="21"/>
        <v>552</v>
      </c>
      <c r="AA70" s="30">
        <v>43</v>
      </c>
      <c r="AB70" s="30">
        <v>308</v>
      </c>
      <c r="AC70" s="30">
        <f t="shared" si="22"/>
        <v>351</v>
      </c>
      <c r="AD70" s="30">
        <v>1</v>
      </c>
      <c r="AE70" s="30"/>
      <c r="AF70" s="30"/>
      <c r="AG70" s="30">
        <v>1</v>
      </c>
      <c r="AH70" s="30"/>
    </row>
    <row r="73" spans="1:34" x14ac:dyDescent="0.25">
      <c r="P73" s="28"/>
      <c r="R73" s="28"/>
    </row>
  </sheetData>
  <pageMargins left="0.7" right="0.7" top="0.75" bottom="0.75" header="0.3" footer="0.3"/>
  <pageSetup paperSize="9" orientation="portrait" r:id="rId1"/>
  <headerFooter>
    <oddFooter>&amp;C_x000D_&amp;1#&amp;"Aptos"&amp;10&amp;K000000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59999389629810485"/>
    <pageSetUpPr fitToPage="1"/>
  </sheetPr>
  <dimension ref="A1:AL275"/>
  <sheetViews>
    <sheetView zoomScale="80" zoomScaleNormal="80" workbookViewId="0">
      <selection activeCell="U14" sqref="U14"/>
    </sheetView>
  </sheetViews>
  <sheetFormatPr defaultColWidth="9.1796875" defaultRowHeight="12.5" x14ac:dyDescent="0.25"/>
  <cols>
    <col min="1" max="1" width="29.1796875" style="41" customWidth="1"/>
    <col min="2" max="2" width="27.7265625" style="30" customWidth="1"/>
    <col min="3" max="3" width="12.7265625" style="41" customWidth="1"/>
    <col min="4" max="4" width="9.1796875" style="30"/>
    <col min="5" max="5" width="9.1796875" style="41"/>
    <col min="6" max="15" width="9.1796875" style="30"/>
    <col min="16" max="16" width="11.1796875" style="30" bestFit="1" customWidth="1"/>
    <col min="17" max="19" width="9.1796875" style="30"/>
    <col min="20" max="20" width="9.1796875" style="46"/>
    <col min="21" max="21" width="9.1796875" style="30"/>
    <col min="22" max="22" width="9.1796875" style="46"/>
    <col min="23" max="23" width="9.1796875" style="30"/>
    <col min="24" max="24" width="9.1796875" style="46"/>
    <col min="25" max="37" width="9.1796875" style="30"/>
    <col min="38" max="16384" width="9.1796875" style="41"/>
  </cols>
  <sheetData>
    <row r="1" spans="1:38" s="119" customFormat="1" x14ac:dyDescent="0.25">
      <c r="A1" s="119" t="s">
        <v>323</v>
      </c>
      <c r="B1" s="120"/>
      <c r="D1" s="120">
        <f t="shared" ref="D1:L1" si="0">SUM(D4:D266)</f>
        <v>227</v>
      </c>
      <c r="E1" s="120">
        <f t="shared" si="0"/>
        <v>36</v>
      </c>
      <c r="F1" s="120">
        <f t="shared" si="0"/>
        <v>713</v>
      </c>
      <c r="G1" s="120">
        <f t="shared" si="0"/>
        <v>64</v>
      </c>
      <c r="H1" s="120">
        <f t="shared" si="0"/>
        <v>1597</v>
      </c>
      <c r="I1" s="120">
        <f t="shared" si="0"/>
        <v>458</v>
      </c>
      <c r="J1" s="120">
        <f t="shared" si="0"/>
        <v>395</v>
      </c>
      <c r="K1" s="120">
        <f t="shared" si="0"/>
        <v>80</v>
      </c>
      <c r="L1" s="120">
        <f t="shared" si="0"/>
        <v>32</v>
      </c>
      <c r="M1" s="30"/>
      <c r="N1" s="30"/>
      <c r="O1" s="30"/>
      <c r="P1" s="30"/>
      <c r="Q1" s="30"/>
      <c r="R1" s="30"/>
      <c r="S1" s="30"/>
      <c r="T1" s="30"/>
      <c r="U1" s="30"/>
      <c r="V1" s="30"/>
      <c r="W1" s="30"/>
      <c r="X1" s="30"/>
      <c r="Y1" s="30"/>
      <c r="Z1" s="30"/>
      <c r="AA1" s="30"/>
      <c r="AB1" s="30"/>
      <c r="AC1" s="30"/>
      <c r="AD1" s="30"/>
      <c r="AE1" s="120">
        <f t="shared" ref="AE1:AK1" si="1">SUM(AE4:AE266)</f>
        <v>11894</v>
      </c>
      <c r="AF1" s="120">
        <f t="shared" si="1"/>
        <v>46348</v>
      </c>
      <c r="AG1" s="120">
        <f t="shared" si="1"/>
        <v>58242</v>
      </c>
      <c r="AH1" s="120">
        <f t="shared" si="1"/>
        <v>577</v>
      </c>
      <c r="AI1" s="120">
        <f t="shared" si="1"/>
        <v>266</v>
      </c>
      <c r="AJ1" s="120">
        <f t="shared" si="1"/>
        <v>1</v>
      </c>
      <c r="AK1" s="120">
        <f t="shared" si="1"/>
        <v>712</v>
      </c>
    </row>
    <row r="2" spans="1:38" x14ac:dyDescent="0.25">
      <c r="E2" s="30"/>
      <c r="T2" s="30"/>
      <c r="V2" s="30"/>
      <c r="X2" s="30"/>
    </row>
    <row r="3" spans="1:38" s="80" customFormat="1" ht="78" x14ac:dyDescent="0.25">
      <c r="A3" s="77" t="s">
        <v>11</v>
      </c>
      <c r="B3" s="78" t="s">
        <v>34</v>
      </c>
      <c r="C3" s="77" t="s">
        <v>30</v>
      </c>
      <c r="D3" s="78" t="s">
        <v>123</v>
      </c>
      <c r="E3" s="78" t="s">
        <v>124</v>
      </c>
      <c r="F3" s="78" t="s">
        <v>0</v>
      </c>
      <c r="G3" s="78" t="s">
        <v>60</v>
      </c>
      <c r="H3" s="78" t="s">
        <v>1</v>
      </c>
      <c r="I3" s="78" t="s">
        <v>126</v>
      </c>
      <c r="J3" s="78" t="s">
        <v>33</v>
      </c>
      <c r="K3" s="78" t="s">
        <v>125</v>
      </c>
      <c r="L3" s="78" t="s">
        <v>127</v>
      </c>
      <c r="M3" s="78" t="s">
        <v>128</v>
      </c>
      <c r="N3" s="78" t="s">
        <v>129</v>
      </c>
      <c r="O3" s="78" t="s">
        <v>130</v>
      </c>
      <c r="P3" s="78" t="s">
        <v>27</v>
      </c>
      <c r="Q3" s="78" t="s">
        <v>18</v>
      </c>
      <c r="R3" s="78" t="s">
        <v>19</v>
      </c>
      <c r="S3" s="78" t="s">
        <v>713</v>
      </c>
      <c r="T3" s="79" t="s">
        <v>21</v>
      </c>
      <c r="U3" s="78" t="s">
        <v>714</v>
      </c>
      <c r="V3" s="79" t="s">
        <v>23</v>
      </c>
      <c r="W3" s="78" t="s">
        <v>715</v>
      </c>
      <c r="X3" s="79" t="s">
        <v>25</v>
      </c>
      <c r="Y3" s="78" t="s">
        <v>7</v>
      </c>
      <c r="Z3" s="78" t="s">
        <v>8</v>
      </c>
      <c r="AA3" s="78" t="s">
        <v>9</v>
      </c>
      <c r="AB3" s="78" t="s">
        <v>14</v>
      </c>
      <c r="AC3" s="78" t="s">
        <v>15</v>
      </c>
      <c r="AD3" s="78" t="s">
        <v>28</v>
      </c>
      <c r="AE3" s="78" t="s">
        <v>29</v>
      </c>
      <c r="AF3" s="78" t="s">
        <v>12</v>
      </c>
      <c r="AG3" s="78" t="s">
        <v>13</v>
      </c>
      <c r="AH3" s="78" t="s">
        <v>701</v>
      </c>
      <c r="AI3" s="78" t="s">
        <v>703</v>
      </c>
      <c r="AJ3" s="78" t="s">
        <v>10</v>
      </c>
      <c r="AK3" s="78" t="s">
        <v>59</v>
      </c>
    </row>
    <row r="4" spans="1:38" x14ac:dyDescent="0.25">
      <c r="A4" s="40" t="s">
        <v>65</v>
      </c>
      <c r="B4" s="30" t="s">
        <v>183</v>
      </c>
      <c r="C4" s="41" t="s">
        <v>31</v>
      </c>
      <c r="D4" s="30">
        <v>1</v>
      </c>
      <c r="F4" s="30">
        <v>5</v>
      </c>
      <c r="H4" s="30">
        <v>12</v>
      </c>
      <c r="I4" s="30">
        <v>2</v>
      </c>
      <c r="J4" s="30">
        <v>2</v>
      </c>
      <c r="M4" s="30">
        <v>14455</v>
      </c>
      <c r="N4" s="36">
        <v>12</v>
      </c>
      <c r="O4" s="30">
        <f>M4+N4</f>
        <v>14467</v>
      </c>
      <c r="P4" s="41">
        <f>IF(D4=1, M4, 0)</f>
        <v>14455</v>
      </c>
      <c r="Q4" s="41">
        <f>IF(D4=1, N4, 0)</f>
        <v>12</v>
      </c>
      <c r="R4" s="30">
        <f>P4+Q4</f>
        <v>14467</v>
      </c>
      <c r="S4" s="30">
        <v>7303</v>
      </c>
      <c r="T4" s="46">
        <f>S4/P4</f>
        <v>0.50522310619162925</v>
      </c>
      <c r="U4" s="30">
        <v>10</v>
      </c>
      <c r="V4" s="46">
        <f>U4/Q4</f>
        <v>0.83333333333333337</v>
      </c>
      <c r="W4" s="30">
        <f>S4+U4</f>
        <v>7313</v>
      </c>
      <c r="X4" s="46">
        <f>W4/R4</f>
        <v>0.50549526508605791</v>
      </c>
      <c r="Y4" s="30">
        <v>75</v>
      </c>
      <c r="Z4" s="30">
        <v>3</v>
      </c>
      <c r="AA4" s="30">
        <f>Y4+Z4</f>
        <v>78</v>
      </c>
      <c r="AB4" s="30">
        <v>65</v>
      </c>
      <c r="AC4" s="30">
        <v>1</v>
      </c>
      <c r="AD4" s="30">
        <f>AB4+AC4</f>
        <v>66</v>
      </c>
      <c r="AE4" s="30">
        <v>96</v>
      </c>
      <c r="AF4" s="30">
        <v>59</v>
      </c>
      <c r="AG4" s="30">
        <f>AE4+AF4</f>
        <v>155</v>
      </c>
      <c r="AH4" s="30">
        <v>7</v>
      </c>
      <c r="AI4" s="30">
        <v>1</v>
      </c>
      <c r="AK4" s="30">
        <v>5</v>
      </c>
      <c r="AL4" s="30"/>
    </row>
    <row r="5" spans="1:38" x14ac:dyDescent="0.25">
      <c r="A5" s="40" t="s">
        <v>65</v>
      </c>
      <c r="B5" s="30" t="s">
        <v>151</v>
      </c>
      <c r="C5" s="41" t="s">
        <v>31</v>
      </c>
      <c r="D5" s="30">
        <v>1</v>
      </c>
      <c r="F5" s="30">
        <v>2</v>
      </c>
      <c r="H5" s="30">
        <v>4</v>
      </c>
      <c r="I5" s="30">
        <v>1</v>
      </c>
      <c r="J5" s="30">
        <v>1</v>
      </c>
      <c r="M5" s="30">
        <v>4312</v>
      </c>
      <c r="N5" s="36">
        <v>5</v>
      </c>
      <c r="O5" s="30">
        <f t="shared" ref="O5:O68" si="2">M5+N5</f>
        <v>4317</v>
      </c>
      <c r="P5" s="41">
        <f t="shared" ref="P5:P68" si="3">IF(D5=1, M5, 0)</f>
        <v>4312</v>
      </c>
      <c r="Q5" s="41">
        <f t="shared" ref="Q5:Q68" si="4">IF(D5=1, N5, 0)</f>
        <v>5</v>
      </c>
      <c r="R5" s="30">
        <f t="shared" ref="R5:R68" si="5">P5+Q5</f>
        <v>4317</v>
      </c>
      <c r="S5" s="30">
        <v>2166</v>
      </c>
      <c r="T5" s="46">
        <f t="shared" ref="T5:T68" si="6">S5/P5</f>
        <v>0.50231910946196656</v>
      </c>
      <c r="U5" s="30">
        <v>5</v>
      </c>
      <c r="V5" s="46">
        <f t="shared" ref="V5:V68" si="7">U5/Q5</f>
        <v>1</v>
      </c>
      <c r="W5" s="30">
        <f t="shared" ref="W5:W68" si="8">S5+U5</f>
        <v>2171</v>
      </c>
      <c r="X5" s="46">
        <f t="shared" ref="X5:X68" si="9">W5/R5</f>
        <v>0.50289552930275649</v>
      </c>
      <c r="Y5" s="30">
        <v>18</v>
      </c>
      <c r="AA5" s="30">
        <f t="shared" ref="AA5:AA68" si="10">Y5+Z5</f>
        <v>18</v>
      </c>
      <c r="AB5" s="30">
        <v>15</v>
      </c>
      <c r="AD5" s="30">
        <f t="shared" ref="AD5:AD68" si="11">AB5+AC5</f>
        <v>15</v>
      </c>
      <c r="AE5" s="30">
        <v>3</v>
      </c>
      <c r="AF5" s="30">
        <v>50</v>
      </c>
      <c r="AG5" s="30">
        <f t="shared" ref="AG5:AG68" si="12">AE5+AF5</f>
        <v>53</v>
      </c>
      <c r="AH5" s="30">
        <v>1</v>
      </c>
      <c r="AI5" s="30">
        <v>1</v>
      </c>
      <c r="AK5" s="30">
        <v>2</v>
      </c>
      <c r="AL5" s="30"/>
    </row>
    <row r="6" spans="1:38" x14ac:dyDescent="0.25">
      <c r="A6" s="40" t="s">
        <v>65</v>
      </c>
      <c r="B6" s="30" t="s">
        <v>152</v>
      </c>
      <c r="C6" s="41" t="s">
        <v>31</v>
      </c>
      <c r="D6" s="30">
        <v>1</v>
      </c>
      <c r="F6" s="30">
        <v>2</v>
      </c>
      <c r="H6" s="30">
        <v>3</v>
      </c>
      <c r="I6" s="30">
        <v>2</v>
      </c>
      <c r="J6" s="30">
        <v>2</v>
      </c>
      <c r="M6" s="30">
        <v>4321</v>
      </c>
      <c r="N6" s="36">
        <v>7</v>
      </c>
      <c r="O6" s="30">
        <f t="shared" si="2"/>
        <v>4328</v>
      </c>
      <c r="P6" s="41">
        <f t="shared" si="3"/>
        <v>4321</v>
      </c>
      <c r="Q6" s="41">
        <f t="shared" si="4"/>
        <v>7</v>
      </c>
      <c r="R6" s="30">
        <f t="shared" si="5"/>
        <v>4328</v>
      </c>
      <c r="S6" s="30">
        <v>2323</v>
      </c>
      <c r="T6" s="46">
        <f t="shared" si="6"/>
        <v>0.53760703540847021</v>
      </c>
      <c r="U6" s="30">
        <v>6</v>
      </c>
      <c r="V6" s="46">
        <f t="shared" si="7"/>
        <v>0.8571428571428571</v>
      </c>
      <c r="W6" s="30">
        <f t="shared" si="8"/>
        <v>2329</v>
      </c>
      <c r="X6" s="46">
        <f t="shared" si="9"/>
        <v>0.53812384473197783</v>
      </c>
      <c r="Y6" s="30">
        <v>16</v>
      </c>
      <c r="Z6" s="30">
        <v>0</v>
      </c>
      <c r="AA6" s="30">
        <f t="shared" si="10"/>
        <v>16</v>
      </c>
      <c r="AB6" s="30">
        <v>16</v>
      </c>
      <c r="AC6" s="30">
        <v>0</v>
      </c>
      <c r="AD6" s="30">
        <f t="shared" si="11"/>
        <v>16</v>
      </c>
      <c r="AE6" s="30">
        <v>0</v>
      </c>
      <c r="AF6" s="30">
        <v>21</v>
      </c>
      <c r="AG6" s="30">
        <f t="shared" si="12"/>
        <v>21</v>
      </c>
      <c r="AH6" s="30">
        <v>2</v>
      </c>
      <c r="AI6" s="30">
        <v>1</v>
      </c>
      <c r="AK6" s="30">
        <v>2</v>
      </c>
      <c r="AL6" s="30"/>
    </row>
    <row r="7" spans="1:38" x14ac:dyDescent="0.25">
      <c r="A7" s="40" t="s">
        <v>137</v>
      </c>
      <c r="B7" s="81" t="s">
        <v>153</v>
      </c>
      <c r="C7" s="41" t="s">
        <v>31</v>
      </c>
      <c r="D7" s="30">
        <v>1</v>
      </c>
      <c r="F7" s="81">
        <v>2</v>
      </c>
      <c r="G7" s="81"/>
      <c r="H7" s="81">
        <v>9</v>
      </c>
      <c r="I7" s="81">
        <v>2</v>
      </c>
      <c r="J7" s="81">
        <v>2</v>
      </c>
      <c r="K7" s="81">
        <v>1</v>
      </c>
      <c r="L7" s="81"/>
      <c r="M7" s="81">
        <v>131946</v>
      </c>
      <c r="N7" s="81">
        <v>40</v>
      </c>
      <c r="O7" s="30">
        <f t="shared" si="2"/>
        <v>131986</v>
      </c>
      <c r="P7" s="41">
        <f t="shared" si="3"/>
        <v>131946</v>
      </c>
      <c r="Q7" s="41">
        <f t="shared" si="4"/>
        <v>40</v>
      </c>
      <c r="R7" s="30">
        <f t="shared" si="5"/>
        <v>131986</v>
      </c>
      <c r="S7" s="81">
        <v>50868</v>
      </c>
      <c r="T7" s="46">
        <f t="shared" si="6"/>
        <v>0.3855213496430358</v>
      </c>
      <c r="U7" s="81">
        <v>24</v>
      </c>
      <c r="V7" s="46">
        <f t="shared" si="7"/>
        <v>0.6</v>
      </c>
      <c r="W7" s="30">
        <f t="shared" si="8"/>
        <v>50892</v>
      </c>
      <c r="X7" s="46">
        <f t="shared" si="9"/>
        <v>0.38558635006743142</v>
      </c>
      <c r="Y7" s="81">
        <v>814</v>
      </c>
      <c r="Z7" s="81">
        <v>9</v>
      </c>
      <c r="AA7" s="30">
        <f t="shared" si="10"/>
        <v>823</v>
      </c>
      <c r="AB7" s="81">
        <v>597</v>
      </c>
      <c r="AC7" s="81">
        <v>6</v>
      </c>
      <c r="AD7" s="30">
        <f t="shared" si="11"/>
        <v>603</v>
      </c>
      <c r="AE7" s="81">
        <v>87</v>
      </c>
      <c r="AF7" s="81">
        <v>3073</v>
      </c>
      <c r="AG7" s="30">
        <f t="shared" si="12"/>
        <v>3160</v>
      </c>
      <c r="AH7" s="81">
        <v>3</v>
      </c>
      <c r="AI7" s="81"/>
      <c r="AJ7" s="81"/>
      <c r="AK7" s="81">
        <v>2</v>
      </c>
      <c r="AL7" s="30"/>
    </row>
    <row r="8" spans="1:38" x14ac:dyDescent="0.25">
      <c r="A8" s="40" t="s">
        <v>137</v>
      </c>
      <c r="B8" s="81" t="s">
        <v>154</v>
      </c>
      <c r="C8" s="41" t="s">
        <v>31</v>
      </c>
      <c r="D8" s="30">
        <v>1</v>
      </c>
      <c r="F8" s="81">
        <v>2</v>
      </c>
      <c r="H8" s="81">
        <v>6</v>
      </c>
      <c r="I8" s="81">
        <v>1</v>
      </c>
      <c r="J8" s="81">
        <v>1</v>
      </c>
      <c r="K8" s="81">
        <v>2</v>
      </c>
      <c r="L8" s="81">
        <v>1</v>
      </c>
      <c r="M8" s="81">
        <v>120020</v>
      </c>
      <c r="N8" s="81">
        <v>45</v>
      </c>
      <c r="O8" s="30">
        <f t="shared" si="2"/>
        <v>120065</v>
      </c>
      <c r="P8" s="41">
        <f t="shared" si="3"/>
        <v>120020</v>
      </c>
      <c r="Q8" s="41">
        <f t="shared" si="4"/>
        <v>45</v>
      </c>
      <c r="R8" s="30">
        <f t="shared" si="5"/>
        <v>120065</v>
      </c>
      <c r="S8" s="81">
        <v>42888</v>
      </c>
      <c r="T8" s="46">
        <f t="shared" si="6"/>
        <v>0.35734044325945674</v>
      </c>
      <c r="U8" s="81">
        <v>25</v>
      </c>
      <c r="V8" s="46">
        <f t="shared" si="7"/>
        <v>0.55555555555555558</v>
      </c>
      <c r="W8" s="30">
        <f t="shared" si="8"/>
        <v>42913</v>
      </c>
      <c r="X8" s="46">
        <f t="shared" si="9"/>
        <v>0.35741473368592014</v>
      </c>
      <c r="Y8" s="81">
        <v>908</v>
      </c>
      <c r="Z8" s="81">
        <v>9</v>
      </c>
      <c r="AA8" s="30">
        <f t="shared" si="10"/>
        <v>917</v>
      </c>
      <c r="AB8" s="81">
        <v>614</v>
      </c>
      <c r="AC8" s="81">
        <v>2</v>
      </c>
      <c r="AD8" s="30">
        <f t="shared" si="11"/>
        <v>616</v>
      </c>
      <c r="AE8" s="81">
        <v>36</v>
      </c>
      <c r="AF8" s="81">
        <v>2212</v>
      </c>
      <c r="AG8" s="30">
        <f t="shared" si="12"/>
        <v>2248</v>
      </c>
      <c r="AH8" s="81">
        <v>2</v>
      </c>
      <c r="AI8" s="81">
        <v>2</v>
      </c>
      <c r="AJ8" s="81"/>
      <c r="AK8" s="81">
        <v>2</v>
      </c>
      <c r="AL8" s="30"/>
    </row>
    <row r="9" spans="1:38" x14ac:dyDescent="0.25">
      <c r="A9" s="40" t="s">
        <v>137</v>
      </c>
      <c r="B9" s="81" t="s">
        <v>156</v>
      </c>
      <c r="C9" s="41" t="s">
        <v>31</v>
      </c>
      <c r="D9" s="30">
        <v>1</v>
      </c>
      <c r="F9" s="81">
        <v>1</v>
      </c>
      <c r="G9" s="81"/>
      <c r="H9" s="81">
        <v>2</v>
      </c>
      <c r="I9" s="81"/>
      <c r="J9" s="81"/>
      <c r="K9" s="81">
        <v>2</v>
      </c>
      <c r="L9" s="81">
        <v>1</v>
      </c>
      <c r="M9" s="81">
        <v>57009</v>
      </c>
      <c r="N9" s="81">
        <v>36</v>
      </c>
      <c r="O9" s="30">
        <f t="shared" si="2"/>
        <v>57045</v>
      </c>
      <c r="P9" s="41">
        <f t="shared" si="3"/>
        <v>57009</v>
      </c>
      <c r="Q9" s="41">
        <f t="shared" si="4"/>
        <v>36</v>
      </c>
      <c r="R9" s="30">
        <f t="shared" si="5"/>
        <v>57045</v>
      </c>
      <c r="S9" s="81">
        <v>24270</v>
      </c>
      <c r="T9" s="46">
        <f t="shared" si="6"/>
        <v>0.42572225438088723</v>
      </c>
      <c r="U9" s="81">
        <v>26</v>
      </c>
      <c r="V9" s="46">
        <f t="shared" si="7"/>
        <v>0.72222222222222221</v>
      </c>
      <c r="W9" s="30">
        <f t="shared" si="8"/>
        <v>24296</v>
      </c>
      <c r="X9" s="46">
        <f t="shared" si="9"/>
        <v>0.42590936979577526</v>
      </c>
      <c r="Y9" s="81">
        <v>318</v>
      </c>
      <c r="Z9" s="81">
        <v>2</v>
      </c>
      <c r="AA9" s="30">
        <f t="shared" si="10"/>
        <v>320</v>
      </c>
      <c r="AB9" s="81">
        <v>205</v>
      </c>
      <c r="AC9" s="81">
        <v>2</v>
      </c>
      <c r="AD9" s="30">
        <f t="shared" si="11"/>
        <v>207</v>
      </c>
      <c r="AE9" s="81">
        <v>10</v>
      </c>
      <c r="AF9" s="81">
        <v>820</v>
      </c>
      <c r="AG9" s="30">
        <f t="shared" si="12"/>
        <v>830</v>
      </c>
      <c r="AH9" s="82"/>
      <c r="AI9" s="81"/>
      <c r="AJ9" s="81"/>
      <c r="AK9" s="81">
        <v>1</v>
      </c>
      <c r="AL9" s="30"/>
    </row>
    <row r="10" spans="1:38" x14ac:dyDescent="0.25">
      <c r="A10" s="40" t="s">
        <v>137</v>
      </c>
      <c r="B10" s="81" t="s">
        <v>155</v>
      </c>
      <c r="C10" s="41" t="s">
        <v>31</v>
      </c>
      <c r="D10" s="30">
        <v>1</v>
      </c>
      <c r="F10" s="81">
        <v>2</v>
      </c>
      <c r="G10" s="81"/>
      <c r="H10" s="81">
        <v>6</v>
      </c>
      <c r="I10" s="81">
        <v>2</v>
      </c>
      <c r="J10" s="81">
        <v>1</v>
      </c>
      <c r="K10" s="81"/>
      <c r="L10" s="81"/>
      <c r="M10" s="81">
        <v>105863</v>
      </c>
      <c r="N10" s="81">
        <v>21</v>
      </c>
      <c r="O10" s="30">
        <f t="shared" si="2"/>
        <v>105884</v>
      </c>
      <c r="P10" s="41">
        <f t="shared" si="3"/>
        <v>105863</v>
      </c>
      <c r="Q10" s="41">
        <f t="shared" si="4"/>
        <v>21</v>
      </c>
      <c r="R10" s="30">
        <f t="shared" si="5"/>
        <v>105884</v>
      </c>
      <c r="S10" s="81">
        <v>37822</v>
      </c>
      <c r="T10" s="46">
        <f t="shared" si="6"/>
        <v>0.35727307935728253</v>
      </c>
      <c r="U10" s="81">
        <v>10</v>
      </c>
      <c r="V10" s="46">
        <f t="shared" si="7"/>
        <v>0.47619047619047616</v>
      </c>
      <c r="W10" s="30">
        <f t="shared" si="8"/>
        <v>37832</v>
      </c>
      <c r="X10" s="46">
        <f t="shared" si="9"/>
        <v>0.35729666427411128</v>
      </c>
      <c r="Y10" s="81">
        <v>339</v>
      </c>
      <c r="Z10" s="81"/>
      <c r="AA10" s="30">
        <f t="shared" si="10"/>
        <v>339</v>
      </c>
      <c r="AB10" s="81">
        <v>232</v>
      </c>
      <c r="AC10" s="81"/>
      <c r="AD10" s="30">
        <f t="shared" si="11"/>
        <v>232</v>
      </c>
      <c r="AE10" s="81">
        <v>123</v>
      </c>
      <c r="AF10" s="81">
        <v>1202</v>
      </c>
      <c r="AG10" s="30">
        <f t="shared" si="12"/>
        <v>1325</v>
      </c>
      <c r="AH10" s="81">
        <v>2</v>
      </c>
      <c r="AI10" s="81">
        <v>1</v>
      </c>
      <c r="AJ10" s="81"/>
      <c r="AK10" s="81">
        <v>2</v>
      </c>
      <c r="AL10" s="30"/>
    </row>
    <row r="11" spans="1:38" x14ac:dyDescent="0.25">
      <c r="A11" s="40" t="s">
        <v>137</v>
      </c>
      <c r="B11" s="81" t="s">
        <v>157</v>
      </c>
      <c r="C11" s="41" t="s">
        <v>31</v>
      </c>
      <c r="D11" s="30">
        <v>1</v>
      </c>
      <c r="F11" s="81">
        <v>2</v>
      </c>
      <c r="G11" s="81"/>
      <c r="H11" s="81">
        <v>4</v>
      </c>
      <c r="I11" s="81">
        <v>1</v>
      </c>
      <c r="J11" s="81">
        <v>1</v>
      </c>
      <c r="K11" s="81">
        <v>1</v>
      </c>
      <c r="L11" s="81">
        <v>1</v>
      </c>
      <c r="M11" s="81">
        <v>109912</v>
      </c>
      <c r="N11" s="81">
        <v>20</v>
      </c>
      <c r="O11" s="30">
        <f t="shared" si="2"/>
        <v>109932</v>
      </c>
      <c r="P11" s="41">
        <f t="shared" si="3"/>
        <v>109912</v>
      </c>
      <c r="Q11" s="41">
        <f t="shared" si="4"/>
        <v>20</v>
      </c>
      <c r="R11" s="30">
        <f t="shared" si="5"/>
        <v>109932</v>
      </c>
      <c r="S11" s="81">
        <v>26654</v>
      </c>
      <c r="T11" s="46">
        <f t="shared" si="6"/>
        <v>0.24250309338379794</v>
      </c>
      <c r="U11" s="81">
        <v>9</v>
      </c>
      <c r="V11" s="46">
        <f t="shared" si="7"/>
        <v>0.45</v>
      </c>
      <c r="W11" s="30">
        <f t="shared" si="8"/>
        <v>26663</v>
      </c>
      <c r="X11" s="46">
        <f t="shared" si="9"/>
        <v>0.24254084343048429</v>
      </c>
      <c r="Y11" s="81">
        <v>384</v>
      </c>
      <c r="Z11" s="81">
        <v>1</v>
      </c>
      <c r="AA11" s="30">
        <f t="shared" si="10"/>
        <v>385</v>
      </c>
      <c r="AB11" s="81">
        <v>238</v>
      </c>
      <c r="AC11" s="81">
        <v>1</v>
      </c>
      <c r="AD11" s="30">
        <f t="shared" si="11"/>
        <v>239</v>
      </c>
      <c r="AE11" s="81">
        <v>27</v>
      </c>
      <c r="AF11" s="81">
        <v>1345</v>
      </c>
      <c r="AG11" s="30">
        <f t="shared" si="12"/>
        <v>1372</v>
      </c>
      <c r="AH11" s="81">
        <v>1</v>
      </c>
      <c r="AI11" s="81"/>
      <c r="AJ11" s="81"/>
      <c r="AK11" s="81">
        <v>2</v>
      </c>
      <c r="AL11" s="30"/>
    </row>
    <row r="12" spans="1:38" x14ac:dyDescent="0.25">
      <c r="A12" s="40" t="s">
        <v>137</v>
      </c>
      <c r="B12" s="81" t="s">
        <v>158</v>
      </c>
      <c r="C12" s="41" t="s">
        <v>31</v>
      </c>
      <c r="D12" s="30">
        <v>1</v>
      </c>
      <c r="F12" s="81">
        <v>2</v>
      </c>
      <c r="G12" s="81"/>
      <c r="H12" s="81">
        <v>6</v>
      </c>
      <c r="I12" s="81">
        <v>2</v>
      </c>
      <c r="J12" s="81">
        <v>2</v>
      </c>
      <c r="K12" s="81">
        <v>1</v>
      </c>
      <c r="L12" s="81"/>
      <c r="M12" s="81">
        <v>103925</v>
      </c>
      <c r="N12" s="81">
        <v>21</v>
      </c>
      <c r="O12" s="30">
        <f t="shared" si="2"/>
        <v>103946</v>
      </c>
      <c r="P12" s="41">
        <f t="shared" si="3"/>
        <v>103925</v>
      </c>
      <c r="Q12" s="41">
        <f t="shared" si="4"/>
        <v>21</v>
      </c>
      <c r="R12" s="30">
        <f t="shared" si="5"/>
        <v>103946</v>
      </c>
      <c r="S12" s="81">
        <v>27527</v>
      </c>
      <c r="T12" s="46">
        <f t="shared" si="6"/>
        <v>0.26487370700024054</v>
      </c>
      <c r="U12" s="81">
        <v>8</v>
      </c>
      <c r="V12" s="46">
        <f t="shared" si="7"/>
        <v>0.38095238095238093</v>
      </c>
      <c r="W12" s="30">
        <f t="shared" si="8"/>
        <v>27535</v>
      </c>
      <c r="X12" s="46">
        <f t="shared" si="9"/>
        <v>0.26489715813980336</v>
      </c>
      <c r="Y12" s="81">
        <v>486</v>
      </c>
      <c r="Z12" s="81">
        <v>6</v>
      </c>
      <c r="AA12" s="30">
        <f t="shared" si="10"/>
        <v>492</v>
      </c>
      <c r="AB12" s="81">
        <v>305</v>
      </c>
      <c r="AC12" s="81">
        <v>5</v>
      </c>
      <c r="AD12" s="30">
        <f t="shared" si="11"/>
        <v>310</v>
      </c>
      <c r="AE12" s="81">
        <v>42</v>
      </c>
      <c r="AF12" s="81">
        <v>924</v>
      </c>
      <c r="AG12" s="30">
        <f t="shared" si="12"/>
        <v>966</v>
      </c>
      <c r="AH12" s="81">
        <v>3</v>
      </c>
      <c r="AI12" s="81">
        <v>1</v>
      </c>
      <c r="AJ12" s="81"/>
      <c r="AK12" s="81">
        <v>2</v>
      </c>
      <c r="AL12" s="30"/>
    </row>
    <row r="13" spans="1:38" x14ac:dyDescent="0.25">
      <c r="A13" s="40" t="s">
        <v>137</v>
      </c>
      <c r="B13" s="81" t="s">
        <v>159</v>
      </c>
      <c r="C13" s="41" t="s">
        <v>31</v>
      </c>
      <c r="D13" s="30">
        <v>1</v>
      </c>
      <c r="F13" s="81">
        <v>1</v>
      </c>
      <c r="G13" s="81"/>
      <c r="H13" s="81">
        <v>4</v>
      </c>
      <c r="I13" s="81">
        <v>1</v>
      </c>
      <c r="J13" s="81">
        <v>1</v>
      </c>
      <c r="K13" s="81">
        <v>1</v>
      </c>
      <c r="L13" s="81"/>
      <c r="M13" s="81">
        <v>61210</v>
      </c>
      <c r="N13" s="81">
        <v>30</v>
      </c>
      <c r="O13" s="30">
        <f t="shared" si="2"/>
        <v>61240</v>
      </c>
      <c r="P13" s="41">
        <f t="shared" si="3"/>
        <v>61210</v>
      </c>
      <c r="Q13" s="41">
        <f t="shared" si="4"/>
        <v>30</v>
      </c>
      <c r="R13" s="30">
        <f t="shared" si="5"/>
        <v>61240</v>
      </c>
      <c r="S13" s="81">
        <v>19726</v>
      </c>
      <c r="T13" s="46">
        <f t="shared" si="6"/>
        <v>0.32226760333278875</v>
      </c>
      <c r="U13" s="81">
        <v>27</v>
      </c>
      <c r="V13" s="46">
        <f t="shared" si="7"/>
        <v>0.9</v>
      </c>
      <c r="W13" s="30">
        <f t="shared" si="8"/>
        <v>19753</v>
      </c>
      <c r="X13" s="46">
        <f t="shared" si="9"/>
        <v>0.32255062050947092</v>
      </c>
      <c r="Y13" s="81">
        <v>339</v>
      </c>
      <c r="Z13" s="81">
        <v>2</v>
      </c>
      <c r="AA13" s="30">
        <f t="shared" si="10"/>
        <v>341</v>
      </c>
      <c r="AB13" s="81">
        <v>234</v>
      </c>
      <c r="AC13" s="81">
        <v>2</v>
      </c>
      <c r="AD13" s="30">
        <f t="shared" si="11"/>
        <v>236</v>
      </c>
      <c r="AE13" s="81">
        <v>2</v>
      </c>
      <c r="AF13" s="81">
        <v>954</v>
      </c>
      <c r="AG13" s="30">
        <f t="shared" si="12"/>
        <v>956</v>
      </c>
      <c r="AH13" s="81">
        <v>1</v>
      </c>
      <c r="AI13" s="81">
        <v>1</v>
      </c>
      <c r="AJ13" s="81"/>
      <c r="AK13" s="81">
        <v>1</v>
      </c>
      <c r="AL13" s="30"/>
    </row>
    <row r="14" spans="1:38" x14ac:dyDescent="0.25">
      <c r="A14" s="40" t="s">
        <v>137</v>
      </c>
      <c r="B14" s="81" t="s">
        <v>160</v>
      </c>
      <c r="C14" s="41" t="s">
        <v>31</v>
      </c>
      <c r="D14" s="30">
        <v>1</v>
      </c>
      <c r="F14" s="81">
        <v>2</v>
      </c>
      <c r="G14" s="81"/>
      <c r="H14" s="81">
        <v>7</v>
      </c>
      <c r="I14" s="81">
        <v>2</v>
      </c>
      <c r="J14" s="81">
        <v>2</v>
      </c>
      <c r="K14" s="81">
        <v>3</v>
      </c>
      <c r="L14" s="81"/>
      <c r="M14" s="81">
        <v>107516</v>
      </c>
      <c r="N14" s="81">
        <v>51</v>
      </c>
      <c r="O14" s="30">
        <f t="shared" si="2"/>
        <v>107567</v>
      </c>
      <c r="P14" s="41">
        <f t="shared" si="3"/>
        <v>107516</v>
      </c>
      <c r="Q14" s="41">
        <f t="shared" si="4"/>
        <v>51</v>
      </c>
      <c r="R14" s="30">
        <f t="shared" si="5"/>
        <v>107567</v>
      </c>
      <c r="S14" s="81">
        <v>40638</v>
      </c>
      <c r="T14" s="46">
        <f t="shared" si="6"/>
        <v>0.37797165073105399</v>
      </c>
      <c r="U14" s="81">
        <v>33</v>
      </c>
      <c r="V14" s="46">
        <f t="shared" si="7"/>
        <v>0.6470588235294118</v>
      </c>
      <c r="W14" s="30">
        <f t="shared" si="8"/>
        <v>40671</v>
      </c>
      <c r="X14" s="46">
        <f t="shared" si="9"/>
        <v>0.37809923117684791</v>
      </c>
      <c r="Y14" s="81">
        <v>566</v>
      </c>
      <c r="Z14" s="81">
        <v>14</v>
      </c>
      <c r="AA14" s="30">
        <f t="shared" si="10"/>
        <v>580</v>
      </c>
      <c r="AB14" s="81">
        <v>460</v>
      </c>
      <c r="AC14" s="81">
        <v>7</v>
      </c>
      <c r="AD14" s="30">
        <f t="shared" si="11"/>
        <v>467</v>
      </c>
      <c r="AE14" s="81">
        <v>55</v>
      </c>
      <c r="AF14" s="81">
        <v>1182</v>
      </c>
      <c r="AG14" s="30">
        <f t="shared" si="12"/>
        <v>1237</v>
      </c>
      <c r="AH14" s="81">
        <v>1</v>
      </c>
      <c r="AI14" s="81"/>
      <c r="AJ14" s="81"/>
      <c r="AK14" s="81">
        <v>2</v>
      </c>
      <c r="AL14" s="30"/>
    </row>
    <row r="15" spans="1:38" x14ac:dyDescent="0.25">
      <c r="A15" s="40" t="s">
        <v>137</v>
      </c>
      <c r="B15" s="81" t="s">
        <v>184</v>
      </c>
      <c r="C15" s="41" t="s">
        <v>31</v>
      </c>
      <c r="D15" s="30">
        <v>1</v>
      </c>
      <c r="F15" s="81">
        <v>1</v>
      </c>
      <c r="G15" s="81"/>
      <c r="H15" s="81">
        <v>2</v>
      </c>
      <c r="I15" s="81">
        <v>1</v>
      </c>
      <c r="J15" s="81">
        <v>1</v>
      </c>
      <c r="K15" s="81"/>
      <c r="L15" s="81"/>
      <c r="M15" s="81">
        <v>68873</v>
      </c>
      <c r="N15" s="81">
        <v>56</v>
      </c>
      <c r="O15" s="30">
        <f t="shared" si="2"/>
        <v>68929</v>
      </c>
      <c r="P15" s="41">
        <f t="shared" si="3"/>
        <v>68873</v>
      </c>
      <c r="Q15" s="41">
        <f t="shared" si="4"/>
        <v>56</v>
      </c>
      <c r="R15" s="30">
        <f t="shared" si="5"/>
        <v>68929</v>
      </c>
      <c r="S15" s="81">
        <v>31378</v>
      </c>
      <c r="T15" s="46">
        <f t="shared" si="6"/>
        <v>0.4555921769053185</v>
      </c>
      <c r="U15" s="81">
        <v>39</v>
      </c>
      <c r="V15" s="46">
        <f t="shared" si="7"/>
        <v>0.6964285714285714</v>
      </c>
      <c r="W15" s="30">
        <f t="shared" si="8"/>
        <v>31417</v>
      </c>
      <c r="X15" s="46">
        <f t="shared" si="9"/>
        <v>0.45578783966110054</v>
      </c>
      <c r="Y15" s="81">
        <v>537</v>
      </c>
      <c r="Z15" s="81">
        <v>6</v>
      </c>
      <c r="AA15" s="30">
        <f t="shared" si="10"/>
        <v>543</v>
      </c>
      <c r="AB15" s="81">
        <v>393</v>
      </c>
      <c r="AC15" s="81">
        <v>5</v>
      </c>
      <c r="AD15" s="30">
        <f t="shared" si="11"/>
        <v>398</v>
      </c>
      <c r="AE15" s="81">
        <v>10</v>
      </c>
      <c r="AF15" s="81">
        <v>2049</v>
      </c>
      <c r="AG15" s="30">
        <f t="shared" si="12"/>
        <v>2059</v>
      </c>
      <c r="AH15" s="81">
        <v>2</v>
      </c>
      <c r="AI15" s="81">
        <v>1</v>
      </c>
      <c r="AJ15" s="81"/>
      <c r="AK15" s="81">
        <v>1</v>
      </c>
      <c r="AL15" s="30"/>
    </row>
    <row r="16" spans="1:38" x14ac:dyDescent="0.25">
      <c r="A16" s="40" t="s">
        <v>137</v>
      </c>
      <c r="B16" s="81" t="s">
        <v>161</v>
      </c>
      <c r="C16" s="41" t="s">
        <v>31</v>
      </c>
      <c r="D16" s="30">
        <v>1</v>
      </c>
      <c r="F16" s="81">
        <v>1</v>
      </c>
      <c r="G16" s="81"/>
      <c r="H16" s="81">
        <v>5</v>
      </c>
      <c r="I16" s="81">
        <v>1</v>
      </c>
      <c r="J16" s="81">
        <v>1</v>
      </c>
      <c r="K16" s="81">
        <v>1</v>
      </c>
      <c r="L16" s="81"/>
      <c r="M16" s="81">
        <v>52408</v>
      </c>
      <c r="N16" s="81">
        <v>19</v>
      </c>
      <c r="O16" s="30">
        <f t="shared" si="2"/>
        <v>52427</v>
      </c>
      <c r="P16" s="41">
        <f t="shared" si="3"/>
        <v>52408</v>
      </c>
      <c r="Q16" s="41">
        <f t="shared" si="4"/>
        <v>19</v>
      </c>
      <c r="R16" s="30">
        <f t="shared" si="5"/>
        <v>52427</v>
      </c>
      <c r="S16" s="81">
        <v>23814</v>
      </c>
      <c r="T16" s="46">
        <f t="shared" si="6"/>
        <v>0.45439627537780491</v>
      </c>
      <c r="U16" s="81">
        <v>21</v>
      </c>
      <c r="V16" s="46">
        <f t="shared" si="7"/>
        <v>1.1052631578947369</v>
      </c>
      <c r="W16" s="30">
        <f t="shared" si="8"/>
        <v>23835</v>
      </c>
      <c r="X16" s="46">
        <f t="shared" si="9"/>
        <v>0.45463215518721267</v>
      </c>
      <c r="Y16" s="81">
        <v>384</v>
      </c>
      <c r="Z16" s="81">
        <v>9</v>
      </c>
      <c r="AA16" s="30">
        <f t="shared" si="10"/>
        <v>393</v>
      </c>
      <c r="AB16" s="81">
        <v>291</v>
      </c>
      <c r="AC16" s="81">
        <v>9</v>
      </c>
      <c r="AD16" s="30">
        <f t="shared" si="11"/>
        <v>300</v>
      </c>
      <c r="AE16" s="81">
        <v>18</v>
      </c>
      <c r="AF16" s="81">
        <v>824</v>
      </c>
      <c r="AG16" s="30">
        <f t="shared" si="12"/>
        <v>842</v>
      </c>
      <c r="AH16" s="81">
        <v>3</v>
      </c>
      <c r="AI16" s="81"/>
      <c r="AJ16" s="81"/>
      <c r="AK16" s="81">
        <v>1</v>
      </c>
      <c r="AL16" s="30"/>
    </row>
    <row r="17" spans="1:38" x14ac:dyDescent="0.25">
      <c r="A17" s="40" t="s">
        <v>137</v>
      </c>
      <c r="B17" s="81" t="s">
        <v>162</v>
      </c>
      <c r="C17" s="41" t="s">
        <v>31</v>
      </c>
      <c r="D17" s="30">
        <v>1</v>
      </c>
      <c r="F17" s="81">
        <v>2</v>
      </c>
      <c r="G17" s="81"/>
      <c r="H17" s="81">
        <v>8</v>
      </c>
      <c r="I17" s="81">
        <v>2</v>
      </c>
      <c r="J17" s="81">
        <v>1</v>
      </c>
      <c r="K17" s="81">
        <v>2</v>
      </c>
      <c r="L17" s="81">
        <v>1</v>
      </c>
      <c r="M17" s="81">
        <v>121373</v>
      </c>
      <c r="N17" s="81">
        <v>36</v>
      </c>
      <c r="O17" s="30">
        <f t="shared" si="2"/>
        <v>121409</v>
      </c>
      <c r="P17" s="41">
        <f t="shared" si="3"/>
        <v>121373</v>
      </c>
      <c r="Q17" s="41">
        <f t="shared" si="4"/>
        <v>36</v>
      </c>
      <c r="R17" s="30">
        <f t="shared" si="5"/>
        <v>121409</v>
      </c>
      <c r="S17" s="81">
        <v>39935</v>
      </c>
      <c r="T17" s="46">
        <f t="shared" si="6"/>
        <v>0.32902704884941464</v>
      </c>
      <c r="U17" s="81">
        <v>24</v>
      </c>
      <c r="V17" s="46">
        <f t="shared" si="7"/>
        <v>0.66666666666666663</v>
      </c>
      <c r="W17" s="30">
        <f t="shared" si="8"/>
        <v>39959</v>
      </c>
      <c r="X17" s="46">
        <f t="shared" si="9"/>
        <v>0.32912716520192076</v>
      </c>
      <c r="Y17" s="81">
        <v>649</v>
      </c>
      <c r="Z17" s="81">
        <v>7</v>
      </c>
      <c r="AA17" s="30">
        <f t="shared" si="10"/>
        <v>656</v>
      </c>
      <c r="AB17" s="81">
        <v>465</v>
      </c>
      <c r="AC17" s="81">
        <v>2</v>
      </c>
      <c r="AD17" s="30">
        <f t="shared" si="11"/>
        <v>467</v>
      </c>
      <c r="AE17" s="81">
        <v>61</v>
      </c>
      <c r="AF17" s="81">
        <v>1528</v>
      </c>
      <c r="AG17" s="30">
        <f t="shared" si="12"/>
        <v>1589</v>
      </c>
      <c r="AH17" s="81">
        <v>2</v>
      </c>
      <c r="AI17" s="81">
        <v>0</v>
      </c>
      <c r="AJ17" s="81"/>
      <c r="AK17" s="81">
        <v>2</v>
      </c>
      <c r="AL17" s="30"/>
    </row>
    <row r="18" spans="1:38" x14ac:dyDescent="0.25">
      <c r="A18" s="40" t="s">
        <v>137</v>
      </c>
      <c r="B18" s="81" t="s">
        <v>185</v>
      </c>
      <c r="C18" s="41" t="s">
        <v>31</v>
      </c>
      <c r="D18" s="30">
        <v>1</v>
      </c>
      <c r="F18" s="81">
        <v>1</v>
      </c>
      <c r="G18" s="81"/>
      <c r="H18" s="81">
        <v>4</v>
      </c>
      <c r="I18" s="81">
        <v>1</v>
      </c>
      <c r="J18" s="81"/>
      <c r="K18" s="81"/>
      <c r="L18" s="81"/>
      <c r="M18" s="81">
        <v>52654</v>
      </c>
      <c r="N18" s="81">
        <v>150</v>
      </c>
      <c r="O18" s="30">
        <f t="shared" si="2"/>
        <v>52804</v>
      </c>
      <c r="P18" s="41">
        <f t="shared" si="3"/>
        <v>52654</v>
      </c>
      <c r="Q18" s="41">
        <f t="shared" si="4"/>
        <v>150</v>
      </c>
      <c r="R18" s="30">
        <f t="shared" si="5"/>
        <v>52804</v>
      </c>
      <c r="S18" s="81">
        <v>20736</v>
      </c>
      <c r="T18" s="46">
        <f t="shared" si="6"/>
        <v>0.39381623428419493</v>
      </c>
      <c r="U18" s="81">
        <v>96</v>
      </c>
      <c r="V18" s="46">
        <f t="shared" si="7"/>
        <v>0.64</v>
      </c>
      <c r="W18" s="30">
        <f t="shared" si="8"/>
        <v>20832</v>
      </c>
      <c r="X18" s="46">
        <f t="shared" si="9"/>
        <v>0.39451556700249979</v>
      </c>
      <c r="Y18" s="81">
        <v>867</v>
      </c>
      <c r="Z18" s="81">
        <v>33</v>
      </c>
      <c r="AA18" s="30">
        <f t="shared" si="10"/>
        <v>900</v>
      </c>
      <c r="AB18" s="81">
        <v>568</v>
      </c>
      <c r="AC18" s="81">
        <v>25</v>
      </c>
      <c r="AD18" s="30">
        <f t="shared" si="11"/>
        <v>593</v>
      </c>
      <c r="AE18" s="81">
        <v>10</v>
      </c>
      <c r="AF18" s="81">
        <v>1485</v>
      </c>
      <c r="AG18" s="30">
        <f t="shared" si="12"/>
        <v>1495</v>
      </c>
      <c r="AH18" s="81">
        <v>1</v>
      </c>
      <c r="AI18" s="81">
        <v>0</v>
      </c>
      <c r="AJ18" s="81"/>
      <c r="AK18" s="81">
        <v>1</v>
      </c>
      <c r="AL18" s="30"/>
    </row>
    <row r="19" spans="1:38" x14ac:dyDescent="0.25">
      <c r="A19" s="40" t="s">
        <v>137</v>
      </c>
      <c r="B19" s="81" t="s">
        <v>163</v>
      </c>
      <c r="C19" s="41" t="s">
        <v>31</v>
      </c>
      <c r="D19" s="30">
        <v>1</v>
      </c>
      <c r="F19" s="81">
        <v>1</v>
      </c>
      <c r="G19" s="81"/>
      <c r="H19" s="81">
        <v>2</v>
      </c>
      <c r="I19" s="81">
        <v>1</v>
      </c>
      <c r="J19" s="81"/>
      <c r="K19" s="81">
        <v>1</v>
      </c>
      <c r="L19" s="81">
        <v>1</v>
      </c>
      <c r="M19" s="81">
        <v>56975</v>
      </c>
      <c r="N19" s="81">
        <v>16</v>
      </c>
      <c r="O19" s="30">
        <f t="shared" si="2"/>
        <v>56991</v>
      </c>
      <c r="P19" s="41">
        <f t="shared" si="3"/>
        <v>56975</v>
      </c>
      <c r="Q19" s="41">
        <f t="shared" si="4"/>
        <v>16</v>
      </c>
      <c r="R19" s="30">
        <f t="shared" si="5"/>
        <v>56991</v>
      </c>
      <c r="S19" s="81">
        <v>17933</v>
      </c>
      <c r="T19" s="46">
        <f t="shared" si="6"/>
        <v>0.31475208424747697</v>
      </c>
      <c r="U19" s="81">
        <v>10</v>
      </c>
      <c r="V19" s="46">
        <f t="shared" si="7"/>
        <v>0.625</v>
      </c>
      <c r="W19" s="30">
        <f t="shared" si="8"/>
        <v>17943</v>
      </c>
      <c r="X19" s="46">
        <f t="shared" si="9"/>
        <v>0.31483918513449494</v>
      </c>
      <c r="Y19" s="81">
        <v>301</v>
      </c>
      <c r="Z19" s="81">
        <v>2</v>
      </c>
      <c r="AA19" s="30">
        <f t="shared" si="10"/>
        <v>303</v>
      </c>
      <c r="AB19" s="81">
        <v>203</v>
      </c>
      <c r="AC19" s="81">
        <v>2</v>
      </c>
      <c r="AD19" s="30">
        <f t="shared" si="11"/>
        <v>205</v>
      </c>
      <c r="AE19" s="81">
        <v>7</v>
      </c>
      <c r="AF19" s="81">
        <v>1552</v>
      </c>
      <c r="AG19" s="30">
        <f t="shared" si="12"/>
        <v>1559</v>
      </c>
      <c r="AH19" s="81">
        <v>2</v>
      </c>
      <c r="AI19" s="81">
        <v>1</v>
      </c>
      <c r="AJ19" s="81"/>
      <c r="AK19" s="81">
        <v>1</v>
      </c>
      <c r="AL19" s="30"/>
    </row>
    <row r="20" spans="1:38" x14ac:dyDescent="0.25">
      <c r="A20" s="40" t="s">
        <v>64</v>
      </c>
      <c r="B20" s="30" t="s">
        <v>164</v>
      </c>
      <c r="C20" s="41" t="s">
        <v>31</v>
      </c>
      <c r="D20" s="30">
        <v>1</v>
      </c>
      <c r="F20" s="30">
        <v>2</v>
      </c>
      <c r="H20" s="30">
        <v>3</v>
      </c>
      <c r="M20" s="30">
        <v>1322</v>
      </c>
      <c r="N20" s="36">
        <v>5</v>
      </c>
      <c r="O20" s="30">
        <f t="shared" si="2"/>
        <v>1327</v>
      </c>
      <c r="P20" s="41">
        <f t="shared" si="3"/>
        <v>1322</v>
      </c>
      <c r="Q20" s="41">
        <f t="shared" si="4"/>
        <v>5</v>
      </c>
      <c r="R20" s="30">
        <f t="shared" si="5"/>
        <v>1327</v>
      </c>
      <c r="S20" s="30">
        <v>523</v>
      </c>
      <c r="T20" s="46">
        <f t="shared" si="6"/>
        <v>0.39561270801815429</v>
      </c>
      <c r="U20" s="30">
        <v>5</v>
      </c>
      <c r="V20" s="46">
        <f t="shared" si="7"/>
        <v>1</v>
      </c>
      <c r="W20" s="30">
        <f t="shared" si="8"/>
        <v>528</v>
      </c>
      <c r="X20" s="46">
        <f t="shared" si="9"/>
        <v>0.39788997739261495</v>
      </c>
      <c r="Y20" s="30">
        <v>2</v>
      </c>
      <c r="AA20" s="30">
        <f t="shared" si="10"/>
        <v>2</v>
      </c>
      <c r="AB20" s="30">
        <v>2</v>
      </c>
      <c r="AD20" s="30">
        <f t="shared" si="11"/>
        <v>2</v>
      </c>
      <c r="AF20" s="30">
        <v>16</v>
      </c>
      <c r="AG20" s="30">
        <f t="shared" si="12"/>
        <v>16</v>
      </c>
      <c r="AH20" s="30">
        <v>1</v>
      </c>
      <c r="AI20" s="30">
        <v>1</v>
      </c>
      <c r="AK20" s="30">
        <v>2</v>
      </c>
      <c r="AL20" s="30"/>
    </row>
    <row r="21" spans="1:38" x14ac:dyDescent="0.25">
      <c r="A21" s="40" t="s">
        <v>64</v>
      </c>
      <c r="B21" s="30" t="s">
        <v>165</v>
      </c>
      <c r="C21" s="41" t="s">
        <v>31</v>
      </c>
      <c r="D21" s="30">
        <v>1</v>
      </c>
      <c r="F21" s="30">
        <v>2</v>
      </c>
      <c r="H21" s="30">
        <v>5</v>
      </c>
      <c r="I21" s="30">
        <v>1</v>
      </c>
      <c r="J21" s="30">
        <v>1</v>
      </c>
      <c r="M21" s="30">
        <v>1419</v>
      </c>
      <c r="N21" s="30">
        <v>14</v>
      </c>
      <c r="O21" s="30">
        <f t="shared" si="2"/>
        <v>1433</v>
      </c>
      <c r="P21" s="41">
        <f t="shared" si="3"/>
        <v>1419</v>
      </c>
      <c r="Q21" s="41">
        <f t="shared" si="4"/>
        <v>14</v>
      </c>
      <c r="R21" s="30">
        <f t="shared" si="5"/>
        <v>1433</v>
      </c>
      <c r="S21" s="30">
        <v>763</v>
      </c>
      <c r="T21" s="46">
        <f t="shared" si="6"/>
        <v>0.53770260747004928</v>
      </c>
      <c r="U21" s="30">
        <v>12</v>
      </c>
      <c r="V21" s="46">
        <f t="shared" si="7"/>
        <v>0.8571428571428571</v>
      </c>
      <c r="W21" s="30">
        <f t="shared" si="8"/>
        <v>775</v>
      </c>
      <c r="X21" s="46">
        <f t="shared" si="9"/>
        <v>0.54082344731332865</v>
      </c>
      <c r="Y21" s="30">
        <v>18</v>
      </c>
      <c r="Z21" s="30">
        <v>3</v>
      </c>
      <c r="AA21" s="30">
        <f t="shared" si="10"/>
        <v>21</v>
      </c>
      <c r="AB21" s="30">
        <v>18</v>
      </c>
      <c r="AC21" s="30">
        <v>3</v>
      </c>
      <c r="AD21" s="30">
        <f t="shared" si="11"/>
        <v>21</v>
      </c>
      <c r="AE21" s="30">
        <v>1</v>
      </c>
      <c r="AF21" s="30">
        <v>12</v>
      </c>
      <c r="AG21" s="30">
        <f t="shared" si="12"/>
        <v>13</v>
      </c>
      <c r="AH21" s="30">
        <v>2</v>
      </c>
      <c r="AI21" s="30">
        <v>2</v>
      </c>
      <c r="AK21" s="30">
        <v>2</v>
      </c>
      <c r="AL21" s="30"/>
    </row>
    <row r="22" spans="1:38" x14ac:dyDescent="0.25">
      <c r="A22" s="40" t="s">
        <v>64</v>
      </c>
      <c r="B22" s="30" t="s">
        <v>166</v>
      </c>
      <c r="C22" s="41" t="s">
        <v>31</v>
      </c>
      <c r="D22" s="30">
        <v>1</v>
      </c>
      <c r="F22" s="30">
        <v>6</v>
      </c>
      <c r="H22" s="30">
        <v>12</v>
      </c>
      <c r="I22" s="30">
        <v>2</v>
      </c>
      <c r="J22" s="30">
        <v>2</v>
      </c>
      <c r="M22" s="30">
        <v>4988</v>
      </c>
      <c r="N22" s="36">
        <v>28</v>
      </c>
      <c r="O22" s="30">
        <f t="shared" si="2"/>
        <v>5016</v>
      </c>
      <c r="P22" s="41">
        <f t="shared" si="3"/>
        <v>4988</v>
      </c>
      <c r="Q22" s="41">
        <f t="shared" si="4"/>
        <v>28</v>
      </c>
      <c r="R22" s="30">
        <f t="shared" si="5"/>
        <v>5016</v>
      </c>
      <c r="S22" s="30">
        <v>2501</v>
      </c>
      <c r="T22" s="46">
        <f t="shared" si="6"/>
        <v>0.50140336808340014</v>
      </c>
      <c r="U22" s="30">
        <v>24</v>
      </c>
      <c r="V22" s="46">
        <f t="shared" si="7"/>
        <v>0.8571428571428571</v>
      </c>
      <c r="W22" s="30">
        <f t="shared" si="8"/>
        <v>2525</v>
      </c>
      <c r="X22" s="46">
        <f t="shared" si="9"/>
        <v>0.50338915470494416</v>
      </c>
      <c r="Y22" s="30">
        <v>68</v>
      </c>
      <c r="Z22" s="30">
        <v>4</v>
      </c>
      <c r="AA22" s="30">
        <f t="shared" si="10"/>
        <v>72</v>
      </c>
      <c r="AB22" s="30">
        <v>54</v>
      </c>
      <c r="AC22" s="30">
        <v>3</v>
      </c>
      <c r="AD22" s="30">
        <f t="shared" si="11"/>
        <v>57</v>
      </c>
      <c r="AE22" s="30">
        <v>3</v>
      </c>
      <c r="AF22" s="30">
        <v>50</v>
      </c>
      <c r="AG22" s="30">
        <f t="shared" si="12"/>
        <v>53</v>
      </c>
      <c r="AH22" s="30">
        <v>5</v>
      </c>
      <c r="AI22" s="30">
        <v>2</v>
      </c>
      <c r="AK22" s="30">
        <v>6</v>
      </c>
      <c r="AL22" s="30"/>
    </row>
    <row r="23" spans="1:38" x14ac:dyDescent="0.25">
      <c r="A23" s="40" t="s">
        <v>66</v>
      </c>
      <c r="B23" s="30" t="s">
        <v>167</v>
      </c>
      <c r="C23" s="41" t="s">
        <v>31</v>
      </c>
      <c r="D23" s="30">
        <v>1</v>
      </c>
      <c r="F23" s="30">
        <v>8</v>
      </c>
      <c r="H23" s="30">
        <v>14</v>
      </c>
      <c r="I23" s="30">
        <v>5</v>
      </c>
      <c r="J23" s="30">
        <v>4</v>
      </c>
      <c r="M23" s="30">
        <v>7587</v>
      </c>
      <c r="N23" s="36">
        <v>34</v>
      </c>
      <c r="O23" s="30">
        <f t="shared" si="2"/>
        <v>7621</v>
      </c>
      <c r="P23" s="41">
        <f t="shared" si="3"/>
        <v>7587</v>
      </c>
      <c r="Q23" s="41">
        <f t="shared" si="4"/>
        <v>34</v>
      </c>
      <c r="R23" s="30">
        <f t="shared" si="5"/>
        <v>7621</v>
      </c>
      <c r="S23" s="30">
        <v>4590</v>
      </c>
      <c r="T23" s="46">
        <f t="shared" si="6"/>
        <v>0.604982206405694</v>
      </c>
      <c r="U23" s="30">
        <v>34</v>
      </c>
      <c r="V23" s="46">
        <f t="shared" si="7"/>
        <v>1</v>
      </c>
      <c r="W23" s="30">
        <f t="shared" si="8"/>
        <v>4624</v>
      </c>
      <c r="X23" s="46">
        <f t="shared" si="9"/>
        <v>0.60674452171631021</v>
      </c>
      <c r="Y23" s="30">
        <v>112</v>
      </c>
      <c r="Z23" s="30">
        <v>11</v>
      </c>
      <c r="AA23" s="30">
        <f t="shared" si="10"/>
        <v>123</v>
      </c>
      <c r="AB23" s="30">
        <v>90</v>
      </c>
      <c r="AC23" s="30">
        <v>5</v>
      </c>
      <c r="AD23" s="30">
        <f t="shared" si="11"/>
        <v>95</v>
      </c>
      <c r="AE23" s="30">
        <v>6</v>
      </c>
      <c r="AF23" s="30">
        <v>115</v>
      </c>
      <c r="AG23" s="30">
        <f t="shared" si="12"/>
        <v>121</v>
      </c>
      <c r="AH23" s="30">
        <v>3</v>
      </c>
      <c r="AI23" s="30">
        <v>3</v>
      </c>
      <c r="AK23" s="30">
        <v>8</v>
      </c>
      <c r="AL23" s="30"/>
    </row>
    <row r="24" spans="1:38" x14ac:dyDescent="0.25">
      <c r="A24" s="40" t="s">
        <v>138</v>
      </c>
      <c r="B24" s="31" t="s">
        <v>186</v>
      </c>
      <c r="C24" s="41" t="s">
        <v>31</v>
      </c>
      <c r="E24" s="41">
        <v>1</v>
      </c>
      <c r="F24" s="30">
        <v>4</v>
      </c>
      <c r="G24" s="30">
        <v>4</v>
      </c>
      <c r="H24" s="30">
        <v>4</v>
      </c>
      <c r="I24" s="30">
        <v>4</v>
      </c>
      <c r="J24" s="30">
        <v>4</v>
      </c>
      <c r="M24" s="30">
        <v>5277</v>
      </c>
      <c r="N24" s="36">
        <v>20</v>
      </c>
      <c r="O24" s="30">
        <f t="shared" si="2"/>
        <v>5297</v>
      </c>
      <c r="P24" s="41">
        <f t="shared" si="3"/>
        <v>0</v>
      </c>
      <c r="Q24" s="41">
        <f t="shared" si="4"/>
        <v>0</v>
      </c>
      <c r="R24" s="30">
        <f t="shared" si="5"/>
        <v>0</v>
      </c>
      <c r="W24" s="30">
        <f t="shared" si="8"/>
        <v>0</v>
      </c>
      <c r="AA24" s="30">
        <f t="shared" si="10"/>
        <v>0</v>
      </c>
      <c r="AD24" s="30">
        <f t="shared" si="11"/>
        <v>0</v>
      </c>
      <c r="AG24" s="30">
        <f t="shared" si="12"/>
        <v>0</v>
      </c>
      <c r="AH24" s="30">
        <v>1</v>
      </c>
      <c r="AI24" s="30">
        <v>1</v>
      </c>
      <c r="AK24" s="30">
        <v>4</v>
      </c>
      <c r="AL24" s="30"/>
    </row>
    <row r="25" spans="1:38" x14ac:dyDescent="0.25">
      <c r="A25" s="40" t="s">
        <v>138</v>
      </c>
      <c r="B25" s="31" t="s">
        <v>168</v>
      </c>
      <c r="C25" s="41" t="s">
        <v>31</v>
      </c>
      <c r="D25" s="30">
        <v>1</v>
      </c>
      <c r="F25" s="30">
        <v>4</v>
      </c>
      <c r="H25" s="30">
        <v>5</v>
      </c>
      <c r="I25" s="30">
        <v>4</v>
      </c>
      <c r="J25" s="30">
        <v>4</v>
      </c>
      <c r="M25" s="30">
        <v>5394</v>
      </c>
      <c r="N25" s="36">
        <v>4</v>
      </c>
      <c r="O25" s="30">
        <f t="shared" si="2"/>
        <v>5398</v>
      </c>
      <c r="P25" s="41">
        <f t="shared" si="3"/>
        <v>5394</v>
      </c>
      <c r="Q25" s="41">
        <f t="shared" si="4"/>
        <v>4</v>
      </c>
      <c r="R25" s="30">
        <f t="shared" si="5"/>
        <v>5398</v>
      </c>
      <c r="S25" s="30">
        <v>2388</v>
      </c>
      <c r="T25" s="46">
        <f t="shared" si="6"/>
        <v>0.44271412680756395</v>
      </c>
      <c r="U25" s="30">
        <v>4</v>
      </c>
      <c r="V25" s="46">
        <f t="shared" si="7"/>
        <v>1</v>
      </c>
      <c r="W25" s="30">
        <f t="shared" si="8"/>
        <v>2392</v>
      </c>
      <c r="X25" s="46">
        <f t="shared" si="9"/>
        <v>0.44312708410522417</v>
      </c>
      <c r="Y25" s="30">
        <v>23</v>
      </c>
      <c r="AA25" s="30">
        <f t="shared" si="10"/>
        <v>23</v>
      </c>
      <c r="AB25" s="30">
        <v>13</v>
      </c>
      <c r="AD25" s="30">
        <f t="shared" si="11"/>
        <v>13</v>
      </c>
      <c r="AE25" s="30">
        <v>1</v>
      </c>
      <c r="AF25" s="30">
        <v>2</v>
      </c>
      <c r="AG25" s="30">
        <f t="shared" si="12"/>
        <v>3</v>
      </c>
      <c r="AH25" s="30">
        <v>3</v>
      </c>
      <c r="AI25" s="30">
        <v>2</v>
      </c>
      <c r="AK25" s="30">
        <v>4</v>
      </c>
      <c r="AL25" s="30"/>
    </row>
    <row r="26" spans="1:38" x14ac:dyDescent="0.25">
      <c r="A26" s="40" t="s">
        <v>67</v>
      </c>
      <c r="B26" s="31" t="s">
        <v>169</v>
      </c>
      <c r="C26" s="41" t="s">
        <v>31</v>
      </c>
      <c r="E26" s="41">
        <v>1</v>
      </c>
      <c r="F26" s="30">
        <v>1</v>
      </c>
      <c r="G26" s="30">
        <v>1</v>
      </c>
      <c r="H26" s="30">
        <v>1</v>
      </c>
      <c r="I26" s="30">
        <v>0</v>
      </c>
      <c r="J26" s="30">
        <v>0</v>
      </c>
      <c r="M26" s="30">
        <v>1360</v>
      </c>
      <c r="N26" s="36">
        <v>19</v>
      </c>
      <c r="O26" s="30">
        <f t="shared" si="2"/>
        <v>1379</v>
      </c>
      <c r="P26" s="41">
        <f t="shared" si="3"/>
        <v>0</v>
      </c>
      <c r="Q26" s="41">
        <f t="shared" si="4"/>
        <v>0</v>
      </c>
      <c r="R26" s="30">
        <f t="shared" si="5"/>
        <v>0</v>
      </c>
      <c r="W26" s="30">
        <f t="shared" si="8"/>
        <v>0</v>
      </c>
      <c r="AA26" s="30">
        <f t="shared" si="10"/>
        <v>0</v>
      </c>
      <c r="AD26" s="30">
        <f t="shared" si="11"/>
        <v>0</v>
      </c>
      <c r="AG26" s="30">
        <f t="shared" si="12"/>
        <v>0</v>
      </c>
      <c r="AK26" s="30">
        <v>1</v>
      </c>
      <c r="AL26" s="30"/>
    </row>
    <row r="27" spans="1:38" x14ac:dyDescent="0.25">
      <c r="A27" s="40" t="s">
        <v>67</v>
      </c>
      <c r="B27" s="31" t="s">
        <v>170</v>
      </c>
      <c r="C27" s="41" t="s">
        <v>31</v>
      </c>
      <c r="D27" s="30">
        <v>1</v>
      </c>
      <c r="F27" s="30">
        <v>4</v>
      </c>
      <c r="H27" s="30">
        <v>7</v>
      </c>
      <c r="I27" s="30">
        <v>3</v>
      </c>
      <c r="J27" s="30">
        <v>3</v>
      </c>
      <c r="K27" s="30">
        <v>1</v>
      </c>
      <c r="M27" s="30">
        <v>6521</v>
      </c>
      <c r="N27" s="36">
        <v>43</v>
      </c>
      <c r="O27" s="30">
        <f t="shared" si="2"/>
        <v>6564</v>
      </c>
      <c r="P27" s="41">
        <f t="shared" si="3"/>
        <v>6521</v>
      </c>
      <c r="Q27" s="41">
        <f t="shared" si="4"/>
        <v>43</v>
      </c>
      <c r="R27" s="30">
        <f t="shared" si="5"/>
        <v>6564</v>
      </c>
      <c r="S27" s="30">
        <v>2785</v>
      </c>
      <c r="T27" s="46">
        <f t="shared" si="6"/>
        <v>0.42708173593007209</v>
      </c>
      <c r="U27" s="30">
        <v>39</v>
      </c>
      <c r="V27" s="46">
        <f t="shared" si="7"/>
        <v>0.90697674418604646</v>
      </c>
      <c r="W27" s="30">
        <f t="shared" si="8"/>
        <v>2824</v>
      </c>
      <c r="X27" s="46">
        <f t="shared" si="9"/>
        <v>0.43022547227300428</v>
      </c>
      <c r="Y27" s="30">
        <v>27</v>
      </c>
      <c r="Z27" s="30">
        <v>8</v>
      </c>
      <c r="AA27" s="30">
        <f t="shared" si="10"/>
        <v>35</v>
      </c>
      <c r="AB27" s="30">
        <v>17</v>
      </c>
      <c r="AC27" s="30">
        <v>3</v>
      </c>
      <c r="AD27" s="30">
        <f t="shared" si="11"/>
        <v>20</v>
      </c>
      <c r="AE27" s="30">
        <v>3</v>
      </c>
      <c r="AF27" s="30">
        <v>8</v>
      </c>
      <c r="AG27" s="30">
        <f t="shared" si="12"/>
        <v>11</v>
      </c>
      <c r="AH27" s="30">
        <v>2</v>
      </c>
      <c r="AI27" s="30">
        <v>2</v>
      </c>
      <c r="AK27" s="30">
        <v>4</v>
      </c>
      <c r="AL27" s="30"/>
    </row>
    <row r="28" spans="1:38" x14ac:dyDescent="0.25">
      <c r="A28" s="40" t="s">
        <v>67</v>
      </c>
      <c r="B28" s="31" t="s">
        <v>171</v>
      </c>
      <c r="C28" s="41" t="s">
        <v>31</v>
      </c>
      <c r="D28" s="30">
        <v>1</v>
      </c>
      <c r="F28" s="30">
        <v>1</v>
      </c>
      <c r="H28" s="30">
        <v>2</v>
      </c>
      <c r="K28" s="30">
        <v>1</v>
      </c>
      <c r="L28" s="30">
        <v>1</v>
      </c>
      <c r="M28" s="30">
        <v>1281</v>
      </c>
      <c r="N28" s="36">
        <v>7</v>
      </c>
      <c r="O28" s="30">
        <f t="shared" si="2"/>
        <v>1288</v>
      </c>
      <c r="P28" s="41">
        <f t="shared" si="3"/>
        <v>1281</v>
      </c>
      <c r="Q28" s="41">
        <f t="shared" si="4"/>
        <v>7</v>
      </c>
      <c r="R28" s="30">
        <f t="shared" si="5"/>
        <v>1288</v>
      </c>
      <c r="S28" s="30">
        <v>702</v>
      </c>
      <c r="T28" s="46">
        <f t="shared" si="6"/>
        <v>0.54800936768149888</v>
      </c>
      <c r="U28" s="30">
        <v>5</v>
      </c>
      <c r="V28" s="46">
        <f t="shared" si="7"/>
        <v>0.7142857142857143</v>
      </c>
      <c r="W28" s="30">
        <f t="shared" si="8"/>
        <v>707</v>
      </c>
      <c r="X28" s="46">
        <f t="shared" si="9"/>
        <v>0.54891304347826086</v>
      </c>
      <c r="Y28" s="30">
        <v>4</v>
      </c>
      <c r="Z28" s="30">
        <v>2</v>
      </c>
      <c r="AA28" s="30">
        <f t="shared" si="10"/>
        <v>6</v>
      </c>
      <c r="AB28" s="30">
        <v>0</v>
      </c>
      <c r="AC28" s="30">
        <v>1</v>
      </c>
      <c r="AD28" s="30">
        <f>AB28+AC28</f>
        <v>1</v>
      </c>
      <c r="AF28" s="30">
        <v>24</v>
      </c>
      <c r="AG28" s="30">
        <f t="shared" si="12"/>
        <v>24</v>
      </c>
      <c r="AH28" s="30">
        <v>1</v>
      </c>
      <c r="AI28" s="30">
        <v>1</v>
      </c>
      <c r="AK28" s="30">
        <v>1</v>
      </c>
      <c r="AL28" s="30"/>
    </row>
    <row r="29" spans="1:38" x14ac:dyDescent="0.25">
      <c r="A29" s="40" t="s">
        <v>67</v>
      </c>
      <c r="B29" s="31" t="s">
        <v>187</v>
      </c>
      <c r="C29" s="41" t="s">
        <v>31</v>
      </c>
      <c r="D29" s="30">
        <v>1</v>
      </c>
      <c r="F29" s="30">
        <v>5</v>
      </c>
      <c r="H29" s="30">
        <v>8</v>
      </c>
      <c r="I29" s="30">
        <v>5</v>
      </c>
      <c r="J29" s="30">
        <v>5</v>
      </c>
      <c r="K29" s="30">
        <v>1</v>
      </c>
      <c r="M29" s="30">
        <v>7940</v>
      </c>
      <c r="N29" s="36">
        <v>58</v>
      </c>
      <c r="O29" s="30">
        <f t="shared" si="2"/>
        <v>7998</v>
      </c>
      <c r="P29" s="41">
        <f t="shared" si="3"/>
        <v>7940</v>
      </c>
      <c r="Q29" s="41">
        <f t="shared" si="4"/>
        <v>58</v>
      </c>
      <c r="R29" s="30">
        <f t="shared" si="5"/>
        <v>7998</v>
      </c>
      <c r="S29" s="30">
        <v>4052</v>
      </c>
      <c r="T29" s="46">
        <f t="shared" si="6"/>
        <v>0.51032745591939543</v>
      </c>
      <c r="U29" s="30">
        <v>44</v>
      </c>
      <c r="V29" s="46">
        <f t="shared" si="7"/>
        <v>0.75862068965517238</v>
      </c>
      <c r="W29" s="30">
        <f t="shared" si="8"/>
        <v>4096</v>
      </c>
      <c r="X29" s="46">
        <f t="shared" si="9"/>
        <v>0.51212803200800205</v>
      </c>
      <c r="Y29" s="30">
        <v>39</v>
      </c>
      <c r="Z29" s="30">
        <v>7</v>
      </c>
      <c r="AA29" s="30">
        <f t="shared" si="10"/>
        <v>46</v>
      </c>
      <c r="AB29" s="30">
        <v>27</v>
      </c>
      <c r="AC29" s="30">
        <v>7</v>
      </c>
      <c r="AD29" s="30">
        <f t="shared" si="11"/>
        <v>34</v>
      </c>
      <c r="AE29" s="30">
        <v>1</v>
      </c>
      <c r="AF29" s="30">
        <v>45</v>
      </c>
      <c r="AG29" s="30">
        <f t="shared" si="12"/>
        <v>46</v>
      </c>
      <c r="AH29" s="30">
        <v>3</v>
      </c>
      <c r="AI29" s="30">
        <v>3</v>
      </c>
      <c r="AK29" s="30">
        <v>5</v>
      </c>
      <c r="AL29" s="30"/>
    </row>
    <row r="30" spans="1:38" x14ac:dyDescent="0.25">
      <c r="A30" s="40" t="s">
        <v>139</v>
      </c>
      <c r="B30" s="30" t="s">
        <v>167</v>
      </c>
      <c r="C30" s="31" t="s">
        <v>31</v>
      </c>
      <c r="E30" s="41">
        <v>1</v>
      </c>
      <c r="F30" s="30">
        <v>8</v>
      </c>
      <c r="G30" s="30">
        <v>8</v>
      </c>
      <c r="H30" s="30">
        <v>8</v>
      </c>
      <c r="I30" s="30">
        <v>7</v>
      </c>
      <c r="J30" s="30">
        <v>7</v>
      </c>
      <c r="M30" s="30">
        <v>444</v>
      </c>
      <c r="N30" s="36">
        <v>7</v>
      </c>
      <c r="O30" s="30">
        <f t="shared" si="2"/>
        <v>451</v>
      </c>
      <c r="P30" s="41">
        <f t="shared" si="3"/>
        <v>0</v>
      </c>
      <c r="Q30" s="41">
        <f t="shared" si="4"/>
        <v>0</v>
      </c>
      <c r="R30" s="30">
        <f t="shared" si="5"/>
        <v>0</v>
      </c>
      <c r="W30" s="30">
        <f t="shared" si="8"/>
        <v>0</v>
      </c>
      <c r="AA30" s="30">
        <f t="shared" si="10"/>
        <v>0</v>
      </c>
      <c r="AD30" s="30">
        <f t="shared" si="11"/>
        <v>0</v>
      </c>
      <c r="AG30" s="30">
        <f t="shared" si="12"/>
        <v>0</v>
      </c>
      <c r="AH30" s="30">
        <v>4</v>
      </c>
      <c r="AI30" s="30">
        <v>4</v>
      </c>
      <c r="AK30" s="30">
        <v>8</v>
      </c>
      <c r="AL30" s="30"/>
    </row>
    <row r="31" spans="1:38" x14ac:dyDescent="0.25">
      <c r="A31" s="40" t="s">
        <v>68</v>
      </c>
      <c r="B31" s="30" t="s">
        <v>172</v>
      </c>
      <c r="C31" s="31" t="s">
        <v>31</v>
      </c>
      <c r="D31" s="30">
        <v>1</v>
      </c>
      <c r="F31" s="30">
        <v>1</v>
      </c>
      <c r="H31" s="30">
        <v>7</v>
      </c>
      <c r="K31" s="30">
        <v>4</v>
      </c>
      <c r="L31" s="30">
        <v>1</v>
      </c>
      <c r="M31" s="30">
        <v>7478</v>
      </c>
      <c r="N31" s="30">
        <v>53</v>
      </c>
      <c r="O31" s="30">
        <f t="shared" si="2"/>
        <v>7531</v>
      </c>
      <c r="P31" s="41">
        <f t="shared" si="3"/>
        <v>7478</v>
      </c>
      <c r="Q31" s="41">
        <f t="shared" si="4"/>
        <v>53</v>
      </c>
      <c r="R31" s="30">
        <f t="shared" si="5"/>
        <v>7531</v>
      </c>
      <c r="S31" s="30">
        <v>4602</v>
      </c>
      <c r="T31" s="46">
        <f t="shared" si="6"/>
        <v>0.61540518855308901</v>
      </c>
      <c r="U31" s="30">
        <v>52</v>
      </c>
      <c r="V31" s="46">
        <f t="shared" si="7"/>
        <v>0.98113207547169812</v>
      </c>
      <c r="W31" s="30">
        <f t="shared" si="8"/>
        <v>4654</v>
      </c>
      <c r="X31" s="46">
        <f t="shared" si="9"/>
        <v>0.61797902005045813</v>
      </c>
      <c r="Y31" s="30">
        <v>119</v>
      </c>
      <c r="Z31" s="30">
        <v>11</v>
      </c>
      <c r="AA31" s="30">
        <f t="shared" si="10"/>
        <v>130</v>
      </c>
      <c r="AB31" s="30">
        <v>89</v>
      </c>
      <c r="AC31" s="30">
        <v>8</v>
      </c>
      <c r="AD31" s="30">
        <f t="shared" si="11"/>
        <v>97</v>
      </c>
      <c r="AE31" s="30">
        <v>39</v>
      </c>
      <c r="AF31" s="30">
        <v>89</v>
      </c>
      <c r="AG31" s="30">
        <f t="shared" si="12"/>
        <v>128</v>
      </c>
      <c r="AH31" s="30">
        <v>2</v>
      </c>
      <c r="AK31" s="30">
        <v>1</v>
      </c>
      <c r="AL31" s="30"/>
    </row>
    <row r="32" spans="1:38" x14ac:dyDescent="0.25">
      <c r="A32" s="40" t="s">
        <v>68</v>
      </c>
      <c r="B32" s="30" t="s">
        <v>173</v>
      </c>
      <c r="C32" s="31" t="s">
        <v>31</v>
      </c>
      <c r="D32" s="30">
        <v>1</v>
      </c>
      <c r="F32" s="30">
        <v>1</v>
      </c>
      <c r="H32" s="30">
        <v>3</v>
      </c>
      <c r="K32" s="30">
        <v>2</v>
      </c>
      <c r="L32" s="30">
        <v>1</v>
      </c>
      <c r="M32" s="30">
        <v>17404</v>
      </c>
      <c r="N32" s="30">
        <v>5</v>
      </c>
      <c r="O32" s="30">
        <f t="shared" si="2"/>
        <v>17409</v>
      </c>
      <c r="P32" s="41">
        <f t="shared" si="3"/>
        <v>17404</v>
      </c>
      <c r="Q32" s="41">
        <f t="shared" si="4"/>
        <v>5</v>
      </c>
      <c r="R32" s="30">
        <f t="shared" si="5"/>
        <v>17409</v>
      </c>
      <c r="S32" s="30">
        <v>7901</v>
      </c>
      <c r="T32" s="46">
        <f t="shared" si="6"/>
        <v>0.4539760974488623</v>
      </c>
      <c r="U32" s="30">
        <v>5</v>
      </c>
      <c r="V32" s="46">
        <f t="shared" si="7"/>
        <v>1</v>
      </c>
      <c r="W32" s="30">
        <f t="shared" si="8"/>
        <v>7906</v>
      </c>
      <c r="X32" s="46">
        <f t="shared" si="9"/>
        <v>0.45413291975415016</v>
      </c>
      <c r="Y32" s="30">
        <v>158</v>
      </c>
      <c r="Z32" s="30">
        <v>2</v>
      </c>
      <c r="AA32" s="30">
        <f t="shared" si="10"/>
        <v>160</v>
      </c>
      <c r="AB32" s="30">
        <v>132</v>
      </c>
      <c r="AC32" s="30">
        <v>1</v>
      </c>
      <c r="AD32" s="30">
        <f t="shared" si="11"/>
        <v>133</v>
      </c>
      <c r="AE32" s="30">
        <v>27</v>
      </c>
      <c r="AF32" s="30">
        <v>291</v>
      </c>
      <c r="AG32" s="30">
        <f t="shared" si="12"/>
        <v>318</v>
      </c>
      <c r="AH32" s="30">
        <v>1</v>
      </c>
      <c r="AK32" s="30">
        <v>1</v>
      </c>
      <c r="AL32" s="30"/>
    </row>
    <row r="33" spans="1:38" x14ac:dyDescent="0.25">
      <c r="A33" s="40" t="s">
        <v>68</v>
      </c>
      <c r="B33" s="30" t="s">
        <v>174</v>
      </c>
      <c r="C33" s="31" t="s">
        <v>31</v>
      </c>
      <c r="D33" s="30">
        <v>1</v>
      </c>
      <c r="F33" s="30">
        <v>1</v>
      </c>
      <c r="H33" s="30">
        <v>3</v>
      </c>
      <c r="I33" s="30">
        <v>1</v>
      </c>
      <c r="J33" s="30">
        <v>1</v>
      </c>
      <c r="K33" s="30">
        <v>1</v>
      </c>
      <c r="M33" s="30">
        <v>19837</v>
      </c>
      <c r="N33" s="30">
        <v>11</v>
      </c>
      <c r="O33" s="30">
        <f t="shared" si="2"/>
        <v>19848</v>
      </c>
      <c r="P33" s="41">
        <f t="shared" si="3"/>
        <v>19837</v>
      </c>
      <c r="Q33" s="41">
        <f t="shared" si="4"/>
        <v>11</v>
      </c>
      <c r="R33" s="30">
        <f t="shared" si="5"/>
        <v>19848</v>
      </c>
      <c r="S33" s="30">
        <v>10862</v>
      </c>
      <c r="T33" s="46">
        <f t="shared" si="6"/>
        <v>0.54756263547915507</v>
      </c>
      <c r="U33" s="30">
        <v>11</v>
      </c>
      <c r="V33" s="46">
        <f t="shared" si="7"/>
        <v>1</v>
      </c>
      <c r="W33" s="30">
        <f t="shared" si="8"/>
        <v>10873</v>
      </c>
      <c r="X33" s="46">
        <f t="shared" si="9"/>
        <v>0.54781338170092708</v>
      </c>
      <c r="Y33" s="30">
        <v>268</v>
      </c>
      <c r="Z33" s="30">
        <v>4</v>
      </c>
      <c r="AA33" s="30">
        <f t="shared" si="10"/>
        <v>272</v>
      </c>
      <c r="AB33" s="30">
        <v>233</v>
      </c>
      <c r="AC33" s="30">
        <v>3</v>
      </c>
      <c r="AD33" s="30">
        <f t="shared" si="11"/>
        <v>236</v>
      </c>
      <c r="AE33" s="30">
        <v>52</v>
      </c>
      <c r="AF33" s="30">
        <v>469</v>
      </c>
      <c r="AG33" s="30">
        <f t="shared" si="12"/>
        <v>521</v>
      </c>
      <c r="AH33" s="30">
        <v>1</v>
      </c>
      <c r="AK33" s="30">
        <v>1</v>
      </c>
      <c r="AL33" s="30"/>
    </row>
    <row r="34" spans="1:38" x14ac:dyDescent="0.25">
      <c r="A34" s="40" t="s">
        <v>68</v>
      </c>
      <c r="B34" s="30" t="s">
        <v>175</v>
      </c>
      <c r="C34" s="31" t="s">
        <v>31</v>
      </c>
      <c r="D34" s="30">
        <v>1</v>
      </c>
      <c r="F34" s="30">
        <v>1</v>
      </c>
      <c r="H34" s="30">
        <v>3</v>
      </c>
      <c r="I34" s="30">
        <v>1</v>
      </c>
      <c r="J34" s="30">
        <v>1</v>
      </c>
      <c r="K34" s="30">
        <v>1</v>
      </c>
      <c r="M34" s="30">
        <v>14539</v>
      </c>
      <c r="N34" s="30">
        <v>32</v>
      </c>
      <c r="O34" s="30">
        <f t="shared" si="2"/>
        <v>14571</v>
      </c>
      <c r="P34" s="41">
        <f t="shared" si="3"/>
        <v>14539</v>
      </c>
      <c r="Q34" s="41">
        <f t="shared" si="4"/>
        <v>32</v>
      </c>
      <c r="R34" s="30">
        <f t="shared" si="5"/>
        <v>14571</v>
      </c>
      <c r="S34" s="30">
        <v>4723</v>
      </c>
      <c r="T34" s="46">
        <f t="shared" si="6"/>
        <v>0.32485040236604995</v>
      </c>
      <c r="U34" s="30">
        <v>29</v>
      </c>
      <c r="V34" s="46">
        <f t="shared" si="7"/>
        <v>0.90625</v>
      </c>
      <c r="W34" s="30">
        <f t="shared" si="8"/>
        <v>4752</v>
      </c>
      <c r="X34" s="46">
        <f t="shared" si="9"/>
        <v>0.32612723903644225</v>
      </c>
      <c r="Y34" s="30">
        <v>216</v>
      </c>
      <c r="Z34" s="30">
        <v>9</v>
      </c>
      <c r="AA34" s="30">
        <f t="shared" si="10"/>
        <v>225</v>
      </c>
      <c r="AB34" s="30">
        <v>173</v>
      </c>
      <c r="AC34" s="30">
        <v>6</v>
      </c>
      <c r="AD34" s="30">
        <f t="shared" si="11"/>
        <v>179</v>
      </c>
      <c r="AE34" s="30">
        <v>10</v>
      </c>
      <c r="AF34" s="30">
        <v>206</v>
      </c>
      <c r="AG34" s="30">
        <f t="shared" si="12"/>
        <v>216</v>
      </c>
      <c r="AH34" s="30">
        <v>1</v>
      </c>
      <c r="AK34" s="30">
        <v>1</v>
      </c>
      <c r="AL34" s="30"/>
    </row>
    <row r="35" spans="1:38" x14ac:dyDescent="0.25">
      <c r="A35" s="40" t="s">
        <v>68</v>
      </c>
      <c r="B35" s="30" t="s">
        <v>176</v>
      </c>
      <c r="C35" s="31" t="s">
        <v>31</v>
      </c>
      <c r="D35" s="30">
        <v>1</v>
      </c>
      <c r="F35" s="30">
        <v>1</v>
      </c>
      <c r="H35" s="30">
        <v>3</v>
      </c>
      <c r="I35" s="30">
        <v>1</v>
      </c>
      <c r="J35" s="30">
        <v>1</v>
      </c>
      <c r="M35" s="30">
        <v>18635</v>
      </c>
      <c r="N35" s="30">
        <v>9</v>
      </c>
      <c r="O35" s="30">
        <f t="shared" si="2"/>
        <v>18644</v>
      </c>
      <c r="P35" s="41">
        <f t="shared" si="3"/>
        <v>18635</v>
      </c>
      <c r="Q35" s="41">
        <f t="shared" si="4"/>
        <v>9</v>
      </c>
      <c r="R35" s="30">
        <f t="shared" si="5"/>
        <v>18644</v>
      </c>
      <c r="S35" s="30">
        <v>8820</v>
      </c>
      <c r="T35" s="46">
        <f t="shared" si="6"/>
        <v>0.47330292460423934</v>
      </c>
      <c r="U35" s="30">
        <v>9</v>
      </c>
      <c r="V35" s="46">
        <f t="shared" si="7"/>
        <v>1</v>
      </c>
      <c r="W35" s="30">
        <f t="shared" si="8"/>
        <v>8829</v>
      </c>
      <c r="X35" s="46">
        <f t="shared" si="9"/>
        <v>0.47355717657155116</v>
      </c>
      <c r="Y35" s="30">
        <v>182</v>
      </c>
      <c r="Z35" s="30">
        <v>10</v>
      </c>
      <c r="AA35" s="30">
        <f t="shared" si="10"/>
        <v>192</v>
      </c>
      <c r="AB35" s="30">
        <v>159</v>
      </c>
      <c r="AC35" s="30">
        <v>9</v>
      </c>
      <c r="AD35" s="30">
        <f t="shared" si="11"/>
        <v>168</v>
      </c>
      <c r="AE35" s="30">
        <v>21</v>
      </c>
      <c r="AF35" s="30">
        <v>407</v>
      </c>
      <c r="AG35" s="30">
        <f t="shared" si="12"/>
        <v>428</v>
      </c>
      <c r="AH35" s="30">
        <v>2</v>
      </c>
      <c r="AI35" s="30">
        <v>1</v>
      </c>
      <c r="AK35" s="30">
        <v>1</v>
      </c>
      <c r="AL35" s="30"/>
    </row>
    <row r="36" spans="1:38" x14ac:dyDescent="0.25">
      <c r="A36" s="40" t="s">
        <v>68</v>
      </c>
      <c r="B36" s="30" t="s">
        <v>177</v>
      </c>
      <c r="C36" s="31" t="s">
        <v>31</v>
      </c>
      <c r="D36" s="30">
        <v>1</v>
      </c>
      <c r="F36" s="30">
        <v>1</v>
      </c>
      <c r="H36" s="30">
        <v>2</v>
      </c>
      <c r="I36" s="30">
        <v>1</v>
      </c>
      <c r="J36" s="30">
        <v>1</v>
      </c>
      <c r="M36" s="30">
        <v>18338</v>
      </c>
      <c r="N36" s="30">
        <v>21</v>
      </c>
      <c r="O36" s="30">
        <f t="shared" si="2"/>
        <v>18359</v>
      </c>
      <c r="P36" s="41">
        <f t="shared" si="3"/>
        <v>18338</v>
      </c>
      <c r="Q36" s="41">
        <f t="shared" si="4"/>
        <v>21</v>
      </c>
      <c r="R36" s="30">
        <f t="shared" si="5"/>
        <v>18359</v>
      </c>
      <c r="S36" s="30">
        <v>9306</v>
      </c>
      <c r="T36" s="46">
        <f t="shared" si="6"/>
        <v>0.50747082560802703</v>
      </c>
      <c r="U36" s="30">
        <v>20</v>
      </c>
      <c r="V36" s="46">
        <f t="shared" si="7"/>
        <v>0.95238095238095233</v>
      </c>
      <c r="W36" s="30">
        <f t="shared" si="8"/>
        <v>9326</v>
      </c>
      <c r="X36" s="46">
        <f t="shared" si="9"/>
        <v>0.50797973745846725</v>
      </c>
      <c r="Y36" s="30">
        <v>278</v>
      </c>
      <c r="Z36" s="30">
        <v>7</v>
      </c>
      <c r="AA36" s="30">
        <f t="shared" si="10"/>
        <v>285</v>
      </c>
      <c r="AB36" s="30">
        <v>222</v>
      </c>
      <c r="AC36" s="30">
        <v>5</v>
      </c>
      <c r="AD36" s="30">
        <f t="shared" si="11"/>
        <v>227</v>
      </c>
      <c r="AE36" s="30">
        <v>1</v>
      </c>
      <c r="AF36" s="30">
        <v>342</v>
      </c>
      <c r="AG36" s="30">
        <f t="shared" si="12"/>
        <v>343</v>
      </c>
      <c r="AK36" s="30">
        <v>1</v>
      </c>
      <c r="AL36" s="30"/>
    </row>
    <row r="37" spans="1:38" x14ac:dyDescent="0.25">
      <c r="A37" s="40" t="s">
        <v>68</v>
      </c>
      <c r="B37" s="30" t="s">
        <v>178</v>
      </c>
      <c r="C37" s="31" t="s">
        <v>31</v>
      </c>
      <c r="D37" s="30">
        <v>1</v>
      </c>
      <c r="F37" s="30">
        <v>1</v>
      </c>
      <c r="H37" s="30">
        <v>4</v>
      </c>
      <c r="K37" s="30">
        <v>1</v>
      </c>
      <c r="L37" s="30">
        <v>1</v>
      </c>
      <c r="M37" s="30">
        <v>18739</v>
      </c>
      <c r="N37" s="30">
        <v>12</v>
      </c>
      <c r="O37" s="30">
        <f t="shared" si="2"/>
        <v>18751</v>
      </c>
      <c r="P37" s="41">
        <f t="shared" si="3"/>
        <v>18739</v>
      </c>
      <c r="Q37" s="41">
        <f t="shared" si="4"/>
        <v>12</v>
      </c>
      <c r="R37" s="30">
        <f t="shared" si="5"/>
        <v>18751</v>
      </c>
      <c r="S37" s="30">
        <v>9264</v>
      </c>
      <c r="T37" s="46">
        <f t="shared" si="6"/>
        <v>0.49437003041784516</v>
      </c>
      <c r="U37" s="30">
        <v>12</v>
      </c>
      <c r="V37" s="46">
        <f t="shared" si="7"/>
        <v>1</v>
      </c>
      <c r="W37" s="30">
        <f t="shared" si="8"/>
        <v>9276</v>
      </c>
      <c r="X37" s="46">
        <f t="shared" si="9"/>
        <v>0.49469361634046183</v>
      </c>
      <c r="Y37" s="30">
        <v>195</v>
      </c>
      <c r="AA37" s="30">
        <f t="shared" si="10"/>
        <v>195</v>
      </c>
      <c r="AB37" s="30">
        <v>171</v>
      </c>
      <c r="AD37" s="30">
        <f t="shared" si="11"/>
        <v>171</v>
      </c>
      <c r="AE37" s="30">
        <v>41</v>
      </c>
      <c r="AF37" s="30">
        <v>150</v>
      </c>
      <c r="AG37" s="30">
        <f t="shared" si="12"/>
        <v>191</v>
      </c>
      <c r="AH37" s="30">
        <v>1</v>
      </c>
      <c r="AK37" s="30">
        <v>1</v>
      </c>
      <c r="AL37" s="30"/>
    </row>
    <row r="38" spans="1:38" x14ac:dyDescent="0.25">
      <c r="A38" s="40" t="s">
        <v>68</v>
      </c>
      <c r="B38" s="30" t="s">
        <v>179</v>
      </c>
      <c r="C38" s="31" t="s">
        <v>31</v>
      </c>
      <c r="D38" s="30">
        <v>1</v>
      </c>
      <c r="F38" s="30">
        <v>1</v>
      </c>
      <c r="H38" s="30">
        <v>3</v>
      </c>
      <c r="I38" s="30">
        <v>1</v>
      </c>
      <c r="J38" s="30">
        <v>1</v>
      </c>
      <c r="M38" s="30">
        <v>19045</v>
      </c>
      <c r="N38" s="30">
        <v>9</v>
      </c>
      <c r="O38" s="30">
        <f t="shared" si="2"/>
        <v>19054</v>
      </c>
      <c r="P38" s="41">
        <f t="shared" si="3"/>
        <v>19045</v>
      </c>
      <c r="Q38" s="41">
        <f t="shared" si="4"/>
        <v>9</v>
      </c>
      <c r="R38" s="30">
        <f t="shared" si="5"/>
        <v>19054</v>
      </c>
      <c r="S38" s="30">
        <v>9142</v>
      </c>
      <c r="T38" s="46">
        <f t="shared" si="6"/>
        <v>0.48002100288789706</v>
      </c>
      <c r="U38" s="30">
        <v>9</v>
      </c>
      <c r="V38" s="46">
        <f t="shared" si="7"/>
        <v>1</v>
      </c>
      <c r="W38" s="30">
        <f t="shared" si="8"/>
        <v>9151</v>
      </c>
      <c r="X38" s="46">
        <f t="shared" si="9"/>
        <v>0.48026661068542037</v>
      </c>
      <c r="Y38" s="30">
        <v>135</v>
      </c>
      <c r="Z38" s="30">
        <v>1</v>
      </c>
      <c r="AA38" s="30">
        <f t="shared" si="10"/>
        <v>136</v>
      </c>
      <c r="AB38" s="30">
        <v>121</v>
      </c>
      <c r="AD38" s="30">
        <f t="shared" si="11"/>
        <v>121</v>
      </c>
      <c r="AE38" s="30">
        <v>45</v>
      </c>
      <c r="AF38" s="30">
        <v>355</v>
      </c>
      <c r="AG38" s="30">
        <f t="shared" si="12"/>
        <v>400</v>
      </c>
      <c r="AH38" s="30">
        <v>2</v>
      </c>
      <c r="AK38" s="30">
        <v>1</v>
      </c>
      <c r="AL38" s="30"/>
    </row>
    <row r="39" spans="1:38" x14ac:dyDescent="0.25">
      <c r="A39" s="40" t="s">
        <v>68</v>
      </c>
      <c r="B39" s="30" t="s">
        <v>180</v>
      </c>
      <c r="C39" s="31" t="s">
        <v>31</v>
      </c>
      <c r="D39" s="30">
        <v>1</v>
      </c>
      <c r="F39" s="30">
        <v>1</v>
      </c>
      <c r="H39" s="30">
        <v>3</v>
      </c>
      <c r="I39" s="30">
        <v>1</v>
      </c>
      <c r="J39" s="30">
        <v>1</v>
      </c>
      <c r="M39" s="30">
        <v>19436</v>
      </c>
      <c r="N39" s="30">
        <v>14</v>
      </c>
      <c r="O39" s="30">
        <f t="shared" si="2"/>
        <v>19450</v>
      </c>
      <c r="P39" s="41">
        <f t="shared" si="3"/>
        <v>19436</v>
      </c>
      <c r="Q39" s="41">
        <f t="shared" si="4"/>
        <v>14</v>
      </c>
      <c r="R39" s="30">
        <f t="shared" si="5"/>
        <v>19450</v>
      </c>
      <c r="S39" s="30">
        <v>9394</v>
      </c>
      <c r="T39" s="46">
        <f t="shared" si="6"/>
        <v>0.48332990327227826</v>
      </c>
      <c r="U39" s="30">
        <v>14</v>
      </c>
      <c r="V39" s="46">
        <f t="shared" si="7"/>
        <v>1</v>
      </c>
      <c r="W39" s="30">
        <f t="shared" si="8"/>
        <v>9408</v>
      </c>
      <c r="X39" s="46">
        <f t="shared" si="9"/>
        <v>0.48370179948586117</v>
      </c>
      <c r="Y39" s="30">
        <v>240</v>
      </c>
      <c r="Z39" s="30">
        <v>1</v>
      </c>
      <c r="AA39" s="30">
        <f t="shared" si="10"/>
        <v>241</v>
      </c>
      <c r="AB39" s="30">
        <v>205</v>
      </c>
      <c r="AC39" s="30">
        <v>1</v>
      </c>
      <c r="AD39" s="30">
        <f t="shared" si="11"/>
        <v>206</v>
      </c>
      <c r="AE39" s="30">
        <v>21</v>
      </c>
      <c r="AF39" s="30">
        <v>481</v>
      </c>
      <c r="AG39" s="30">
        <f t="shared" si="12"/>
        <v>502</v>
      </c>
      <c r="AH39" s="30">
        <v>1</v>
      </c>
      <c r="AI39" s="30">
        <v>1</v>
      </c>
      <c r="AK39" s="30">
        <v>1</v>
      </c>
      <c r="AL39" s="30"/>
    </row>
    <row r="40" spans="1:38" x14ac:dyDescent="0.25">
      <c r="A40" s="40" t="s">
        <v>68</v>
      </c>
      <c r="B40" s="30" t="s">
        <v>181</v>
      </c>
      <c r="C40" s="31" t="s">
        <v>31</v>
      </c>
      <c r="D40" s="30">
        <v>1</v>
      </c>
      <c r="F40" s="30">
        <v>1</v>
      </c>
      <c r="H40" s="30">
        <v>3</v>
      </c>
      <c r="K40" s="30">
        <v>1</v>
      </c>
      <c r="L40" s="30">
        <v>1</v>
      </c>
      <c r="M40" s="30">
        <v>16453</v>
      </c>
      <c r="N40" s="30">
        <v>12</v>
      </c>
      <c r="O40" s="30">
        <f t="shared" si="2"/>
        <v>16465</v>
      </c>
      <c r="P40" s="41">
        <f t="shared" si="3"/>
        <v>16453</v>
      </c>
      <c r="Q40" s="41">
        <f t="shared" si="4"/>
        <v>12</v>
      </c>
      <c r="R40" s="30">
        <f t="shared" si="5"/>
        <v>16465</v>
      </c>
      <c r="S40" s="30">
        <v>6168</v>
      </c>
      <c r="T40" s="46">
        <f t="shared" si="6"/>
        <v>0.37488603902023948</v>
      </c>
      <c r="U40" s="30">
        <v>11</v>
      </c>
      <c r="V40" s="46">
        <f t="shared" si="7"/>
        <v>0.91666666666666663</v>
      </c>
      <c r="W40" s="30">
        <f t="shared" si="8"/>
        <v>6179</v>
      </c>
      <c r="X40" s="46">
        <f t="shared" si="9"/>
        <v>0.37528089887640448</v>
      </c>
      <c r="Y40" s="30">
        <v>94</v>
      </c>
      <c r="Z40" s="30">
        <v>1</v>
      </c>
      <c r="AA40" s="30">
        <f t="shared" si="10"/>
        <v>95</v>
      </c>
      <c r="AB40" s="30">
        <v>80</v>
      </c>
      <c r="AC40" s="30">
        <v>1</v>
      </c>
      <c r="AD40" s="30">
        <f t="shared" si="11"/>
        <v>81</v>
      </c>
      <c r="AE40" s="30">
        <v>14</v>
      </c>
      <c r="AF40" s="30">
        <v>222</v>
      </c>
      <c r="AG40" s="30">
        <f t="shared" si="12"/>
        <v>236</v>
      </c>
      <c r="AH40" s="30">
        <v>1</v>
      </c>
      <c r="AK40" s="30">
        <v>1</v>
      </c>
      <c r="AL40" s="30"/>
    </row>
    <row r="41" spans="1:38" x14ac:dyDescent="0.25">
      <c r="A41" s="40" t="s">
        <v>68</v>
      </c>
      <c r="B41" s="30" t="s">
        <v>182</v>
      </c>
      <c r="C41" s="31" t="s">
        <v>31</v>
      </c>
      <c r="D41" s="30">
        <v>1</v>
      </c>
      <c r="F41" s="30">
        <v>1</v>
      </c>
      <c r="H41" s="30">
        <v>4</v>
      </c>
      <c r="I41" s="30">
        <v>1</v>
      </c>
      <c r="J41" s="30">
        <v>1</v>
      </c>
      <c r="K41" s="30">
        <v>1</v>
      </c>
      <c r="M41" s="30">
        <v>17073</v>
      </c>
      <c r="N41" s="30">
        <v>20</v>
      </c>
      <c r="O41" s="30">
        <f t="shared" si="2"/>
        <v>17093</v>
      </c>
      <c r="P41" s="41">
        <f t="shared" si="3"/>
        <v>17073</v>
      </c>
      <c r="Q41" s="41">
        <f t="shared" si="4"/>
        <v>20</v>
      </c>
      <c r="R41" s="30">
        <f t="shared" si="5"/>
        <v>17093</v>
      </c>
      <c r="S41" s="30">
        <v>6712</v>
      </c>
      <c r="T41" s="46">
        <f t="shared" si="6"/>
        <v>0.39313535992502779</v>
      </c>
      <c r="U41" s="30">
        <v>19</v>
      </c>
      <c r="V41" s="46">
        <f t="shared" si="7"/>
        <v>0.95</v>
      </c>
      <c r="W41" s="30">
        <f t="shared" si="8"/>
        <v>6731</v>
      </c>
      <c r="X41" s="46">
        <f t="shared" si="9"/>
        <v>0.39378693032235418</v>
      </c>
      <c r="Y41" s="30">
        <v>163</v>
      </c>
      <c r="Z41" s="30">
        <v>2</v>
      </c>
      <c r="AA41" s="30">
        <f t="shared" si="10"/>
        <v>165</v>
      </c>
      <c r="AB41" s="30">
        <v>92</v>
      </c>
      <c r="AC41" s="30">
        <v>2</v>
      </c>
      <c r="AD41" s="30">
        <f t="shared" si="11"/>
        <v>94</v>
      </c>
      <c r="AE41" s="30">
        <v>38</v>
      </c>
      <c r="AF41" s="30">
        <v>243</v>
      </c>
      <c r="AG41" s="30">
        <f t="shared" si="12"/>
        <v>281</v>
      </c>
      <c r="AH41" s="30">
        <v>2</v>
      </c>
      <c r="AI41" s="30">
        <v>1</v>
      </c>
      <c r="AK41" s="30">
        <v>1</v>
      </c>
      <c r="AL41" s="30"/>
    </row>
    <row r="42" spans="1:38" x14ac:dyDescent="0.25">
      <c r="A42" s="40" t="s">
        <v>68</v>
      </c>
      <c r="B42" s="30" t="s">
        <v>188</v>
      </c>
      <c r="C42" s="31" t="s">
        <v>31</v>
      </c>
      <c r="D42" s="30">
        <v>1</v>
      </c>
      <c r="F42" s="30">
        <v>1</v>
      </c>
      <c r="H42" s="30">
        <v>2</v>
      </c>
      <c r="I42" s="30">
        <v>1</v>
      </c>
      <c r="J42" s="30">
        <v>1</v>
      </c>
      <c r="M42" s="30">
        <v>16346</v>
      </c>
      <c r="N42" s="30">
        <v>4</v>
      </c>
      <c r="O42" s="30">
        <f t="shared" si="2"/>
        <v>16350</v>
      </c>
      <c r="P42" s="41">
        <f t="shared" si="3"/>
        <v>16346</v>
      </c>
      <c r="Q42" s="41">
        <f t="shared" si="4"/>
        <v>4</v>
      </c>
      <c r="R42" s="30">
        <f t="shared" si="5"/>
        <v>16350</v>
      </c>
      <c r="S42" s="30">
        <v>5741</v>
      </c>
      <c r="T42" s="46">
        <f t="shared" si="6"/>
        <v>0.3512174232228068</v>
      </c>
      <c r="U42" s="30">
        <v>3</v>
      </c>
      <c r="V42" s="46">
        <f t="shared" si="7"/>
        <v>0.75</v>
      </c>
      <c r="W42" s="30">
        <f t="shared" si="8"/>
        <v>5744</v>
      </c>
      <c r="X42" s="46">
        <f t="shared" si="9"/>
        <v>0.35131498470948014</v>
      </c>
      <c r="Y42" s="30">
        <v>111</v>
      </c>
      <c r="Z42" s="30">
        <v>1</v>
      </c>
      <c r="AA42" s="30">
        <f t="shared" si="10"/>
        <v>112</v>
      </c>
      <c r="AB42" s="30">
        <v>99</v>
      </c>
      <c r="AC42" s="30">
        <v>1</v>
      </c>
      <c r="AD42" s="30">
        <f t="shared" si="11"/>
        <v>100</v>
      </c>
      <c r="AE42" s="30">
        <v>4</v>
      </c>
      <c r="AF42" s="30">
        <v>252</v>
      </c>
      <c r="AG42" s="30">
        <f t="shared" si="12"/>
        <v>256</v>
      </c>
      <c r="AH42" s="30">
        <v>1</v>
      </c>
      <c r="AK42" s="30">
        <v>1</v>
      </c>
      <c r="AL42" s="30"/>
    </row>
    <row r="43" spans="1:38" x14ac:dyDescent="0.25">
      <c r="A43" s="40" t="s">
        <v>68</v>
      </c>
      <c r="B43" s="30" t="s">
        <v>189</v>
      </c>
      <c r="C43" s="31" t="s">
        <v>31</v>
      </c>
      <c r="D43" s="30">
        <v>1</v>
      </c>
      <c r="F43" s="30">
        <v>1</v>
      </c>
      <c r="H43" s="30">
        <v>2</v>
      </c>
      <c r="I43" s="30">
        <v>1</v>
      </c>
      <c r="M43" s="30">
        <v>18120</v>
      </c>
      <c r="N43" s="30">
        <v>10</v>
      </c>
      <c r="O43" s="30">
        <f t="shared" si="2"/>
        <v>18130</v>
      </c>
      <c r="P43" s="41">
        <f t="shared" si="3"/>
        <v>18120</v>
      </c>
      <c r="Q43" s="41">
        <f t="shared" si="4"/>
        <v>10</v>
      </c>
      <c r="R43" s="30">
        <f t="shared" si="5"/>
        <v>18130</v>
      </c>
      <c r="S43" s="30">
        <v>8179</v>
      </c>
      <c r="T43" s="46">
        <f t="shared" si="6"/>
        <v>0.45137969094922736</v>
      </c>
      <c r="U43" s="30">
        <v>10</v>
      </c>
      <c r="V43" s="46">
        <f t="shared" si="7"/>
        <v>1</v>
      </c>
      <c r="W43" s="30">
        <f t="shared" si="8"/>
        <v>8189</v>
      </c>
      <c r="X43" s="46">
        <f t="shared" si="9"/>
        <v>0.45168229453943742</v>
      </c>
      <c r="Y43" s="30">
        <v>154</v>
      </c>
      <c r="Z43" s="30">
        <v>6</v>
      </c>
      <c r="AA43" s="30">
        <f t="shared" si="10"/>
        <v>160</v>
      </c>
      <c r="AB43" s="30">
        <v>130</v>
      </c>
      <c r="AC43" s="30">
        <v>4</v>
      </c>
      <c r="AD43" s="30">
        <f t="shared" si="11"/>
        <v>134</v>
      </c>
      <c r="AE43" s="30">
        <v>2</v>
      </c>
      <c r="AF43" s="30">
        <v>301</v>
      </c>
      <c r="AG43" s="30">
        <f t="shared" si="12"/>
        <v>303</v>
      </c>
      <c r="AH43" s="30">
        <v>1</v>
      </c>
      <c r="AI43" s="30">
        <v>1</v>
      </c>
      <c r="AK43" s="30">
        <v>1</v>
      </c>
      <c r="AL43" s="30"/>
    </row>
    <row r="44" spans="1:38" x14ac:dyDescent="0.25">
      <c r="A44" s="40" t="s">
        <v>68</v>
      </c>
      <c r="B44" s="30" t="s">
        <v>190</v>
      </c>
      <c r="C44" s="31" t="s">
        <v>31</v>
      </c>
      <c r="D44" s="30">
        <v>1</v>
      </c>
      <c r="F44" s="30">
        <v>1</v>
      </c>
      <c r="H44" s="30">
        <v>7</v>
      </c>
      <c r="M44" s="30">
        <v>14790</v>
      </c>
      <c r="N44" s="30">
        <v>21</v>
      </c>
      <c r="O44" s="30">
        <f t="shared" si="2"/>
        <v>14811</v>
      </c>
      <c r="P44" s="41">
        <f t="shared" si="3"/>
        <v>14790</v>
      </c>
      <c r="Q44" s="41">
        <f t="shared" si="4"/>
        <v>21</v>
      </c>
      <c r="R44" s="30">
        <f t="shared" si="5"/>
        <v>14811</v>
      </c>
      <c r="S44" s="30">
        <v>4569</v>
      </c>
      <c r="T44" s="46">
        <f t="shared" si="6"/>
        <v>0.30892494929006087</v>
      </c>
      <c r="U44" s="30">
        <v>19</v>
      </c>
      <c r="V44" s="46">
        <f t="shared" si="7"/>
        <v>0.90476190476190477</v>
      </c>
      <c r="W44" s="30">
        <f t="shared" si="8"/>
        <v>4588</v>
      </c>
      <c r="X44" s="46">
        <f t="shared" si="9"/>
        <v>0.30976976571467152</v>
      </c>
      <c r="Y44" s="30">
        <v>193</v>
      </c>
      <c r="Z44" s="30">
        <v>11</v>
      </c>
      <c r="AA44" s="30">
        <f t="shared" si="10"/>
        <v>204</v>
      </c>
      <c r="AB44" s="30">
        <v>157</v>
      </c>
      <c r="AC44" s="30">
        <v>4</v>
      </c>
      <c r="AD44" s="30">
        <f t="shared" si="11"/>
        <v>161</v>
      </c>
      <c r="AE44" s="30">
        <v>71</v>
      </c>
      <c r="AF44" s="30">
        <v>183</v>
      </c>
      <c r="AG44" s="30">
        <f t="shared" si="12"/>
        <v>254</v>
      </c>
      <c r="AH44" s="30">
        <v>2</v>
      </c>
      <c r="AK44" s="30">
        <v>1</v>
      </c>
      <c r="AL44" s="30"/>
    </row>
    <row r="45" spans="1:38" x14ac:dyDescent="0.25">
      <c r="A45" s="40" t="s">
        <v>68</v>
      </c>
      <c r="B45" s="30" t="s">
        <v>191</v>
      </c>
      <c r="C45" s="31" t="s">
        <v>31</v>
      </c>
      <c r="D45" s="30">
        <v>1</v>
      </c>
      <c r="F45" s="30">
        <v>1</v>
      </c>
      <c r="H45" s="30">
        <v>4</v>
      </c>
      <c r="I45" s="30">
        <v>1</v>
      </c>
      <c r="J45" s="30">
        <v>1</v>
      </c>
      <c r="M45" s="30">
        <v>17325</v>
      </c>
      <c r="N45" s="30">
        <v>18</v>
      </c>
      <c r="O45" s="30">
        <f t="shared" si="2"/>
        <v>17343</v>
      </c>
      <c r="P45" s="41">
        <f t="shared" si="3"/>
        <v>17325</v>
      </c>
      <c r="Q45" s="41">
        <f t="shared" si="4"/>
        <v>18</v>
      </c>
      <c r="R45" s="30">
        <f t="shared" si="5"/>
        <v>17343</v>
      </c>
      <c r="S45" s="30">
        <v>6764</v>
      </c>
      <c r="T45" s="46">
        <f t="shared" si="6"/>
        <v>0.39041847041847044</v>
      </c>
      <c r="U45" s="30">
        <v>16</v>
      </c>
      <c r="V45" s="46">
        <f t="shared" si="7"/>
        <v>0.88888888888888884</v>
      </c>
      <c r="W45" s="30">
        <f t="shared" si="8"/>
        <v>6780</v>
      </c>
      <c r="X45" s="46">
        <f t="shared" si="9"/>
        <v>0.39093582425185952</v>
      </c>
      <c r="Y45" s="30">
        <v>146</v>
      </c>
      <c r="Z45" s="30">
        <v>4</v>
      </c>
      <c r="AA45" s="30">
        <f t="shared" si="10"/>
        <v>150</v>
      </c>
      <c r="AB45" s="30">
        <v>118</v>
      </c>
      <c r="AC45" s="30">
        <v>3</v>
      </c>
      <c r="AD45" s="30">
        <f t="shared" si="11"/>
        <v>121</v>
      </c>
      <c r="AE45" s="30">
        <v>34</v>
      </c>
      <c r="AF45" s="30">
        <v>314</v>
      </c>
      <c r="AG45" s="30">
        <f t="shared" si="12"/>
        <v>348</v>
      </c>
      <c r="AH45" s="30">
        <v>1</v>
      </c>
      <c r="AI45" s="30">
        <v>1</v>
      </c>
      <c r="AK45" s="30">
        <v>1</v>
      </c>
      <c r="AL45" s="30"/>
    </row>
    <row r="46" spans="1:38" x14ac:dyDescent="0.25">
      <c r="A46" s="40" t="s">
        <v>68</v>
      </c>
      <c r="B46" s="30" t="s">
        <v>686</v>
      </c>
      <c r="C46" s="31" t="s">
        <v>31</v>
      </c>
      <c r="D46" s="30">
        <v>1</v>
      </c>
      <c r="F46" s="30">
        <v>1</v>
      </c>
      <c r="H46" s="30">
        <v>3</v>
      </c>
      <c r="I46" s="30">
        <v>1</v>
      </c>
      <c r="J46" s="30">
        <v>1</v>
      </c>
      <c r="M46" s="30">
        <v>17142</v>
      </c>
      <c r="N46" s="30">
        <v>8</v>
      </c>
      <c r="O46" s="30">
        <f t="shared" si="2"/>
        <v>17150</v>
      </c>
      <c r="P46" s="41">
        <f t="shared" si="3"/>
        <v>17142</v>
      </c>
      <c r="Q46" s="41">
        <f t="shared" si="4"/>
        <v>8</v>
      </c>
      <c r="R46" s="30">
        <f t="shared" si="5"/>
        <v>17150</v>
      </c>
      <c r="S46" s="30">
        <v>7816</v>
      </c>
      <c r="T46" s="46">
        <f t="shared" si="6"/>
        <v>0.45595613113989031</v>
      </c>
      <c r="U46" s="30">
        <v>8</v>
      </c>
      <c r="V46" s="46">
        <f t="shared" si="7"/>
        <v>1</v>
      </c>
      <c r="W46" s="30">
        <f t="shared" si="8"/>
        <v>7824</v>
      </c>
      <c r="X46" s="46">
        <f t="shared" si="9"/>
        <v>0.45620991253644316</v>
      </c>
      <c r="Y46" s="30">
        <v>173</v>
      </c>
      <c r="Z46" s="30">
        <v>2</v>
      </c>
      <c r="AA46" s="30">
        <f t="shared" si="10"/>
        <v>175</v>
      </c>
      <c r="AB46" s="30">
        <v>134</v>
      </c>
      <c r="AC46" s="30">
        <v>1</v>
      </c>
      <c r="AD46" s="30">
        <f t="shared" si="11"/>
        <v>135</v>
      </c>
      <c r="AE46" s="30">
        <v>12</v>
      </c>
      <c r="AF46" s="30">
        <v>354</v>
      </c>
      <c r="AG46" s="30">
        <f t="shared" si="12"/>
        <v>366</v>
      </c>
      <c r="AH46" s="30">
        <v>1</v>
      </c>
      <c r="AK46" s="30">
        <v>1</v>
      </c>
      <c r="AL46" s="30"/>
    </row>
    <row r="47" spans="1:38" x14ac:dyDescent="0.25">
      <c r="A47" s="31" t="s">
        <v>69</v>
      </c>
      <c r="B47" s="30" t="s">
        <v>215</v>
      </c>
      <c r="C47" s="41" t="s">
        <v>31</v>
      </c>
      <c r="D47" s="30">
        <v>1</v>
      </c>
      <c r="F47" s="30">
        <v>4</v>
      </c>
      <c r="H47" s="30">
        <v>8</v>
      </c>
      <c r="I47" s="30">
        <v>3</v>
      </c>
      <c r="J47" s="30">
        <v>3</v>
      </c>
      <c r="K47" s="36"/>
      <c r="M47" s="30">
        <v>3681</v>
      </c>
      <c r="N47" s="36">
        <v>2</v>
      </c>
      <c r="O47" s="30">
        <f t="shared" si="2"/>
        <v>3683</v>
      </c>
      <c r="P47" s="41">
        <f t="shared" si="3"/>
        <v>3681</v>
      </c>
      <c r="Q47" s="41">
        <f t="shared" si="4"/>
        <v>2</v>
      </c>
      <c r="R47" s="30">
        <f t="shared" si="5"/>
        <v>3683</v>
      </c>
      <c r="S47" s="30">
        <v>1962</v>
      </c>
      <c r="T47" s="46">
        <f t="shared" si="6"/>
        <v>0.5330073349633252</v>
      </c>
      <c r="U47" s="30">
        <v>1</v>
      </c>
      <c r="V47" s="46">
        <f t="shared" si="7"/>
        <v>0.5</v>
      </c>
      <c r="W47" s="30">
        <f t="shared" si="8"/>
        <v>1963</v>
      </c>
      <c r="X47" s="46">
        <f t="shared" si="9"/>
        <v>0.53298941080640783</v>
      </c>
      <c r="Y47" s="30">
        <v>29</v>
      </c>
      <c r="AA47" s="30">
        <f t="shared" si="10"/>
        <v>29</v>
      </c>
      <c r="AB47" s="30">
        <v>18</v>
      </c>
      <c r="AD47" s="30">
        <f t="shared" si="11"/>
        <v>18</v>
      </c>
      <c r="AE47" s="30">
        <v>5</v>
      </c>
      <c r="AF47" s="30">
        <v>53</v>
      </c>
      <c r="AG47" s="30">
        <f t="shared" si="12"/>
        <v>58</v>
      </c>
      <c r="AH47" s="30">
        <v>3</v>
      </c>
      <c r="AI47" s="30">
        <v>1</v>
      </c>
      <c r="AK47" s="30">
        <v>4</v>
      </c>
      <c r="AL47" s="30"/>
    </row>
    <row r="48" spans="1:38" x14ac:dyDescent="0.25">
      <c r="A48" s="31" t="s">
        <v>69</v>
      </c>
      <c r="B48" s="30" t="s">
        <v>216</v>
      </c>
      <c r="C48" s="41" t="s">
        <v>31</v>
      </c>
      <c r="D48" s="30">
        <v>1</v>
      </c>
      <c r="F48" s="30">
        <v>3</v>
      </c>
      <c r="H48" s="30">
        <v>6</v>
      </c>
      <c r="I48" s="30">
        <v>2</v>
      </c>
      <c r="J48" s="30">
        <v>2</v>
      </c>
      <c r="M48" s="30">
        <v>3004</v>
      </c>
      <c r="N48" s="36">
        <v>11</v>
      </c>
      <c r="O48" s="30">
        <f t="shared" si="2"/>
        <v>3015</v>
      </c>
      <c r="P48" s="41">
        <f t="shared" si="3"/>
        <v>3004</v>
      </c>
      <c r="Q48" s="41">
        <f t="shared" si="4"/>
        <v>11</v>
      </c>
      <c r="R48" s="30">
        <f t="shared" si="5"/>
        <v>3015</v>
      </c>
      <c r="S48" s="30">
        <v>1497</v>
      </c>
      <c r="T48" s="46">
        <f t="shared" si="6"/>
        <v>0.49833555259653795</v>
      </c>
      <c r="U48" s="30">
        <v>11</v>
      </c>
      <c r="V48" s="46">
        <f t="shared" si="7"/>
        <v>1</v>
      </c>
      <c r="W48" s="30">
        <f t="shared" si="8"/>
        <v>1508</v>
      </c>
      <c r="X48" s="46">
        <f t="shared" si="9"/>
        <v>0.50016583747927035</v>
      </c>
      <c r="Y48" s="30">
        <v>25</v>
      </c>
      <c r="AA48" s="30">
        <f t="shared" si="10"/>
        <v>25</v>
      </c>
      <c r="AB48" s="30">
        <v>14</v>
      </c>
      <c r="AD48" s="30">
        <f t="shared" si="11"/>
        <v>14</v>
      </c>
      <c r="AF48" s="30">
        <v>19</v>
      </c>
      <c r="AG48" s="30">
        <f t="shared" si="12"/>
        <v>19</v>
      </c>
      <c r="AH48" s="30">
        <v>1</v>
      </c>
      <c r="AI48" s="30">
        <v>1</v>
      </c>
      <c r="AK48" s="30">
        <v>3</v>
      </c>
      <c r="AL48" s="30"/>
    </row>
    <row r="49" spans="1:38" x14ac:dyDescent="0.25">
      <c r="A49" s="31" t="s">
        <v>69</v>
      </c>
      <c r="B49" s="30" t="s">
        <v>217</v>
      </c>
      <c r="C49" s="41" t="s">
        <v>31</v>
      </c>
      <c r="D49" s="30">
        <v>1</v>
      </c>
      <c r="F49" s="30">
        <v>1</v>
      </c>
      <c r="H49" s="30">
        <v>2</v>
      </c>
      <c r="I49" s="30">
        <v>1</v>
      </c>
      <c r="J49" s="30">
        <v>1</v>
      </c>
      <c r="M49" s="30">
        <v>1021</v>
      </c>
      <c r="N49" s="36">
        <v>15</v>
      </c>
      <c r="O49" s="30">
        <f t="shared" si="2"/>
        <v>1036</v>
      </c>
      <c r="P49" s="41">
        <f t="shared" si="3"/>
        <v>1021</v>
      </c>
      <c r="Q49" s="41">
        <f t="shared" si="4"/>
        <v>15</v>
      </c>
      <c r="R49" s="30">
        <f t="shared" si="5"/>
        <v>1036</v>
      </c>
      <c r="S49" s="30">
        <v>581</v>
      </c>
      <c r="T49" s="46">
        <f t="shared" si="6"/>
        <v>0.5690499510284035</v>
      </c>
      <c r="U49" s="30">
        <v>14</v>
      </c>
      <c r="V49" s="46">
        <f t="shared" si="7"/>
        <v>0.93333333333333335</v>
      </c>
      <c r="W49" s="30">
        <f t="shared" si="8"/>
        <v>595</v>
      </c>
      <c r="X49" s="46">
        <f t="shared" si="9"/>
        <v>0.57432432432432434</v>
      </c>
      <c r="Y49" s="30">
        <v>5</v>
      </c>
      <c r="Z49" s="30">
        <v>0</v>
      </c>
      <c r="AA49" s="30">
        <f t="shared" si="10"/>
        <v>5</v>
      </c>
      <c r="AB49" s="30">
        <v>2</v>
      </c>
      <c r="AD49" s="30">
        <f t="shared" si="11"/>
        <v>2</v>
      </c>
      <c r="AE49" s="30">
        <v>2</v>
      </c>
      <c r="AF49" s="30">
        <v>19</v>
      </c>
      <c r="AG49" s="30">
        <f t="shared" si="12"/>
        <v>21</v>
      </c>
      <c r="AH49" s="30">
        <v>1</v>
      </c>
      <c r="AK49" s="30">
        <v>1</v>
      </c>
      <c r="AL49" s="30"/>
    </row>
    <row r="50" spans="1:38" x14ac:dyDescent="0.25">
      <c r="A50" s="31" t="s">
        <v>69</v>
      </c>
      <c r="B50" s="30" t="s">
        <v>218</v>
      </c>
      <c r="C50" s="41" t="s">
        <v>31</v>
      </c>
      <c r="D50" s="30">
        <v>1</v>
      </c>
      <c r="F50" s="30">
        <v>1</v>
      </c>
      <c r="H50" s="30">
        <v>2</v>
      </c>
      <c r="I50" s="30">
        <v>1</v>
      </c>
      <c r="M50" s="30">
        <v>771</v>
      </c>
      <c r="N50" s="36">
        <v>2</v>
      </c>
      <c r="O50" s="30">
        <f t="shared" si="2"/>
        <v>773</v>
      </c>
      <c r="P50" s="41">
        <f t="shared" si="3"/>
        <v>771</v>
      </c>
      <c r="Q50" s="41">
        <f t="shared" si="4"/>
        <v>2</v>
      </c>
      <c r="R50" s="30">
        <f t="shared" si="5"/>
        <v>773</v>
      </c>
      <c r="S50" s="30">
        <v>410</v>
      </c>
      <c r="T50" s="46">
        <f t="shared" si="6"/>
        <v>0.5317769130998703</v>
      </c>
      <c r="U50" s="30">
        <v>2</v>
      </c>
      <c r="V50" s="46">
        <f t="shared" si="7"/>
        <v>1</v>
      </c>
      <c r="W50" s="30">
        <f t="shared" si="8"/>
        <v>412</v>
      </c>
      <c r="X50" s="46">
        <f t="shared" si="9"/>
        <v>0.53298835705045278</v>
      </c>
      <c r="Y50" s="30">
        <v>1</v>
      </c>
      <c r="AA50" s="30">
        <f t="shared" si="10"/>
        <v>1</v>
      </c>
      <c r="AD50" s="30">
        <f t="shared" si="11"/>
        <v>0</v>
      </c>
      <c r="AF50" s="30">
        <v>7</v>
      </c>
      <c r="AG50" s="30">
        <f t="shared" si="12"/>
        <v>7</v>
      </c>
      <c r="AH50" s="30">
        <v>1</v>
      </c>
      <c r="AI50" s="30">
        <v>0</v>
      </c>
      <c r="AK50" s="30">
        <v>1</v>
      </c>
      <c r="AL50" s="30"/>
    </row>
    <row r="51" spans="1:38" x14ac:dyDescent="0.25">
      <c r="A51" s="31" t="s">
        <v>69</v>
      </c>
      <c r="B51" s="30" t="s">
        <v>219</v>
      </c>
      <c r="C51" s="41" t="s">
        <v>31</v>
      </c>
      <c r="D51" s="30">
        <v>1</v>
      </c>
      <c r="F51" s="30">
        <v>1</v>
      </c>
      <c r="H51" s="30">
        <v>3</v>
      </c>
      <c r="M51" s="30">
        <v>760</v>
      </c>
      <c r="N51" s="36">
        <v>2</v>
      </c>
      <c r="O51" s="30">
        <f t="shared" si="2"/>
        <v>762</v>
      </c>
      <c r="P51" s="41">
        <f t="shared" si="3"/>
        <v>760</v>
      </c>
      <c r="Q51" s="41">
        <f t="shared" si="4"/>
        <v>2</v>
      </c>
      <c r="R51" s="30">
        <f t="shared" si="5"/>
        <v>762</v>
      </c>
      <c r="S51" s="30">
        <v>476</v>
      </c>
      <c r="T51" s="46">
        <f t="shared" si="6"/>
        <v>0.62631578947368416</v>
      </c>
      <c r="U51" s="30">
        <v>1</v>
      </c>
      <c r="V51" s="46">
        <f t="shared" si="7"/>
        <v>0.5</v>
      </c>
      <c r="W51" s="30">
        <f t="shared" si="8"/>
        <v>477</v>
      </c>
      <c r="X51" s="46">
        <f t="shared" si="9"/>
        <v>0.62598425196850394</v>
      </c>
      <c r="Y51" s="30">
        <v>3</v>
      </c>
      <c r="AA51" s="30">
        <f t="shared" si="10"/>
        <v>3</v>
      </c>
      <c r="AB51" s="30">
        <v>3</v>
      </c>
      <c r="AD51" s="30">
        <f t="shared" si="11"/>
        <v>3</v>
      </c>
      <c r="AF51" s="30">
        <v>7</v>
      </c>
      <c r="AG51" s="30">
        <f t="shared" si="12"/>
        <v>7</v>
      </c>
      <c r="AK51" s="30">
        <v>1</v>
      </c>
      <c r="AL51" s="30"/>
    </row>
    <row r="52" spans="1:38" x14ac:dyDescent="0.25">
      <c r="A52" s="31" t="s">
        <v>69</v>
      </c>
      <c r="B52" s="30" t="s">
        <v>220</v>
      </c>
      <c r="C52" s="41" t="s">
        <v>31</v>
      </c>
      <c r="D52" s="30">
        <v>1</v>
      </c>
      <c r="F52" s="30">
        <v>1</v>
      </c>
      <c r="H52" s="30">
        <v>2</v>
      </c>
      <c r="I52" s="30">
        <v>1</v>
      </c>
      <c r="J52" s="30">
        <v>1</v>
      </c>
      <c r="M52" s="30">
        <v>798</v>
      </c>
      <c r="N52" s="36">
        <v>1</v>
      </c>
      <c r="O52" s="30">
        <f t="shared" si="2"/>
        <v>799</v>
      </c>
      <c r="P52" s="41">
        <f t="shared" si="3"/>
        <v>798</v>
      </c>
      <c r="Q52" s="41">
        <f t="shared" si="4"/>
        <v>1</v>
      </c>
      <c r="R52" s="30">
        <f t="shared" si="5"/>
        <v>799</v>
      </c>
      <c r="S52" s="30">
        <v>321</v>
      </c>
      <c r="T52" s="46">
        <f t="shared" si="6"/>
        <v>0.40225563909774437</v>
      </c>
      <c r="U52" s="30">
        <v>1</v>
      </c>
      <c r="V52" s="46">
        <f t="shared" si="7"/>
        <v>1</v>
      </c>
      <c r="W52" s="30">
        <f t="shared" si="8"/>
        <v>322</v>
      </c>
      <c r="X52" s="46">
        <f t="shared" si="9"/>
        <v>0.40300375469336669</v>
      </c>
      <c r="Y52" s="30">
        <v>6</v>
      </c>
      <c r="AA52" s="30">
        <f t="shared" si="10"/>
        <v>6</v>
      </c>
      <c r="AB52" s="30">
        <v>2</v>
      </c>
      <c r="AD52" s="30">
        <f t="shared" si="11"/>
        <v>2</v>
      </c>
      <c r="AF52" s="30">
        <v>9</v>
      </c>
      <c r="AG52" s="30">
        <f t="shared" si="12"/>
        <v>9</v>
      </c>
      <c r="AH52" s="30">
        <v>1</v>
      </c>
      <c r="AK52" s="30">
        <v>1</v>
      </c>
      <c r="AL52" s="30"/>
    </row>
    <row r="53" spans="1:38" x14ac:dyDescent="0.25">
      <c r="A53" s="31" t="s">
        <v>69</v>
      </c>
      <c r="B53" s="30" t="s">
        <v>221</v>
      </c>
      <c r="C53" s="41" t="s">
        <v>31</v>
      </c>
      <c r="D53" s="30">
        <v>1</v>
      </c>
      <c r="F53" s="30">
        <v>1</v>
      </c>
      <c r="H53" s="30">
        <v>2</v>
      </c>
      <c r="I53" s="30">
        <v>0</v>
      </c>
      <c r="M53" s="30">
        <v>917</v>
      </c>
      <c r="N53" s="36">
        <v>1</v>
      </c>
      <c r="O53" s="30">
        <f t="shared" si="2"/>
        <v>918</v>
      </c>
      <c r="P53" s="41">
        <f t="shared" si="3"/>
        <v>917</v>
      </c>
      <c r="Q53" s="41">
        <f t="shared" si="4"/>
        <v>1</v>
      </c>
      <c r="R53" s="30">
        <f t="shared" si="5"/>
        <v>918</v>
      </c>
      <c r="S53" s="30">
        <v>565</v>
      </c>
      <c r="T53" s="46">
        <f t="shared" si="6"/>
        <v>0.61613958560523441</v>
      </c>
      <c r="U53" s="30">
        <v>1</v>
      </c>
      <c r="V53" s="46">
        <f t="shared" si="7"/>
        <v>1</v>
      </c>
      <c r="W53" s="30">
        <f t="shared" si="8"/>
        <v>566</v>
      </c>
      <c r="X53" s="46">
        <f t="shared" si="9"/>
        <v>0.61655773420479298</v>
      </c>
      <c r="Y53" s="30">
        <v>3</v>
      </c>
      <c r="AA53" s="30">
        <f t="shared" si="10"/>
        <v>3</v>
      </c>
      <c r="AB53" s="30">
        <v>1</v>
      </c>
      <c r="AD53" s="30">
        <f t="shared" si="11"/>
        <v>1</v>
      </c>
      <c r="AF53" s="30">
        <v>11</v>
      </c>
      <c r="AG53" s="30">
        <f t="shared" si="12"/>
        <v>11</v>
      </c>
      <c r="AH53" s="30">
        <v>1</v>
      </c>
      <c r="AK53" s="30">
        <v>1</v>
      </c>
      <c r="AL53" s="30"/>
    </row>
    <row r="54" spans="1:38" x14ac:dyDescent="0.25">
      <c r="A54" s="31" t="s">
        <v>69</v>
      </c>
      <c r="B54" s="30" t="s">
        <v>222</v>
      </c>
      <c r="C54" s="41" t="s">
        <v>31</v>
      </c>
      <c r="D54" s="30">
        <v>1</v>
      </c>
      <c r="F54" s="30">
        <v>2</v>
      </c>
      <c r="H54" s="30">
        <v>4</v>
      </c>
      <c r="I54" s="30">
        <v>2</v>
      </c>
      <c r="J54" s="30">
        <v>2</v>
      </c>
      <c r="M54" s="30">
        <v>1575</v>
      </c>
      <c r="N54" s="36">
        <v>3</v>
      </c>
      <c r="O54" s="30">
        <f t="shared" si="2"/>
        <v>1578</v>
      </c>
      <c r="P54" s="41">
        <f t="shared" si="3"/>
        <v>1575</v>
      </c>
      <c r="Q54" s="41">
        <f t="shared" si="4"/>
        <v>3</v>
      </c>
      <c r="R54" s="30">
        <f t="shared" si="5"/>
        <v>1578</v>
      </c>
      <c r="S54" s="30">
        <v>825</v>
      </c>
      <c r="T54" s="46">
        <f t="shared" si="6"/>
        <v>0.52380952380952384</v>
      </c>
      <c r="U54" s="30">
        <v>3</v>
      </c>
      <c r="V54" s="46">
        <f t="shared" si="7"/>
        <v>1</v>
      </c>
      <c r="W54" s="30">
        <f t="shared" si="8"/>
        <v>828</v>
      </c>
      <c r="X54" s="46">
        <f t="shared" si="9"/>
        <v>0.52471482889733845</v>
      </c>
      <c r="Y54" s="30">
        <v>4</v>
      </c>
      <c r="AA54" s="30">
        <f t="shared" si="10"/>
        <v>4</v>
      </c>
      <c r="AB54" s="30">
        <v>1</v>
      </c>
      <c r="AD54" s="30">
        <f t="shared" si="11"/>
        <v>1</v>
      </c>
      <c r="AE54" s="30">
        <v>1</v>
      </c>
      <c r="AF54" s="30">
        <v>9</v>
      </c>
      <c r="AG54" s="30">
        <f t="shared" si="12"/>
        <v>10</v>
      </c>
      <c r="AH54" s="30">
        <v>3</v>
      </c>
      <c r="AI54" s="30">
        <v>1</v>
      </c>
      <c r="AK54" s="30">
        <v>2</v>
      </c>
      <c r="AL54" s="30"/>
    </row>
    <row r="55" spans="1:38" x14ac:dyDescent="0.25">
      <c r="A55" s="31" t="s">
        <v>70</v>
      </c>
      <c r="B55" s="30" t="s">
        <v>167</v>
      </c>
      <c r="C55" s="41" t="s">
        <v>32</v>
      </c>
      <c r="D55" s="30">
        <v>1</v>
      </c>
      <c r="F55" s="30">
        <v>14</v>
      </c>
      <c r="H55" s="30">
        <v>40</v>
      </c>
      <c r="I55" s="30">
        <v>12</v>
      </c>
      <c r="J55" s="30">
        <v>9</v>
      </c>
      <c r="K55" s="30">
        <v>3</v>
      </c>
      <c r="L55" s="30">
        <v>1</v>
      </c>
      <c r="M55" s="30">
        <v>96346</v>
      </c>
      <c r="N55" s="30">
        <v>112</v>
      </c>
      <c r="O55" s="30">
        <f t="shared" si="2"/>
        <v>96458</v>
      </c>
      <c r="P55" s="41">
        <f t="shared" si="3"/>
        <v>96346</v>
      </c>
      <c r="Q55" s="41">
        <f t="shared" si="4"/>
        <v>112</v>
      </c>
      <c r="R55" s="30">
        <f t="shared" si="5"/>
        <v>96458</v>
      </c>
      <c r="S55" s="30">
        <v>48034</v>
      </c>
      <c r="T55" s="46">
        <f t="shared" si="6"/>
        <v>0.49855728312540221</v>
      </c>
      <c r="U55" s="30">
        <v>99</v>
      </c>
      <c r="V55" s="46">
        <f t="shared" si="7"/>
        <v>0.8839285714285714</v>
      </c>
      <c r="W55" s="30">
        <f t="shared" si="8"/>
        <v>48133</v>
      </c>
      <c r="X55" s="46">
        <f t="shared" si="9"/>
        <v>0.49900474818055529</v>
      </c>
      <c r="Y55" s="30">
        <v>1592</v>
      </c>
      <c r="Z55" s="30">
        <v>26</v>
      </c>
      <c r="AA55" s="30">
        <f t="shared" si="10"/>
        <v>1618</v>
      </c>
      <c r="AB55" s="30">
        <v>1298</v>
      </c>
      <c r="AC55" s="30">
        <v>23</v>
      </c>
      <c r="AD55" s="30">
        <f t="shared" si="11"/>
        <v>1321</v>
      </c>
      <c r="AE55" s="30">
        <v>961</v>
      </c>
      <c r="AF55" s="30">
        <v>860</v>
      </c>
      <c r="AG55" s="30">
        <f t="shared" si="12"/>
        <v>1821</v>
      </c>
      <c r="AH55" s="30">
        <v>16</v>
      </c>
      <c r="AI55" s="30">
        <v>6</v>
      </c>
      <c r="AK55" s="30">
        <v>14</v>
      </c>
      <c r="AL55" s="30"/>
    </row>
    <row r="56" spans="1:38" x14ac:dyDescent="0.25">
      <c r="A56" s="31" t="s">
        <v>71</v>
      </c>
      <c r="B56" s="30" t="s">
        <v>325</v>
      </c>
      <c r="C56" s="31" t="s">
        <v>32</v>
      </c>
      <c r="D56" s="30">
        <v>1</v>
      </c>
      <c r="F56" s="30">
        <v>3</v>
      </c>
      <c r="H56" s="30">
        <v>13</v>
      </c>
      <c r="I56" s="30">
        <v>3</v>
      </c>
      <c r="J56" s="30">
        <v>2</v>
      </c>
      <c r="K56" s="30">
        <v>2</v>
      </c>
      <c r="M56" s="30">
        <v>18552</v>
      </c>
      <c r="N56" s="36">
        <v>66</v>
      </c>
      <c r="O56" s="30">
        <f t="shared" si="2"/>
        <v>18618</v>
      </c>
      <c r="P56" s="41">
        <f t="shared" si="3"/>
        <v>18552</v>
      </c>
      <c r="Q56" s="41">
        <f t="shared" si="4"/>
        <v>66</v>
      </c>
      <c r="R56" s="30">
        <f t="shared" si="5"/>
        <v>18618</v>
      </c>
      <c r="S56" s="30">
        <v>8407</v>
      </c>
      <c r="T56" s="46">
        <f t="shared" si="6"/>
        <v>0.45315868909012508</v>
      </c>
      <c r="U56" s="30">
        <v>59</v>
      </c>
      <c r="V56" s="46">
        <f t="shared" si="7"/>
        <v>0.89393939393939392</v>
      </c>
      <c r="W56" s="30">
        <f t="shared" si="8"/>
        <v>8466</v>
      </c>
      <c r="X56" s="46">
        <f t="shared" si="9"/>
        <v>0.4547212375120851</v>
      </c>
      <c r="Y56" s="30">
        <v>191</v>
      </c>
      <c r="Z56" s="30">
        <v>10</v>
      </c>
      <c r="AA56" s="30">
        <f t="shared" si="10"/>
        <v>201</v>
      </c>
      <c r="AB56" s="30">
        <v>177</v>
      </c>
      <c r="AC56" s="30">
        <v>9</v>
      </c>
      <c r="AD56" s="30">
        <f t="shared" si="11"/>
        <v>186</v>
      </c>
      <c r="AE56" s="30">
        <v>107</v>
      </c>
      <c r="AF56" s="30">
        <v>162</v>
      </c>
      <c r="AG56" s="30">
        <f t="shared" si="12"/>
        <v>269</v>
      </c>
      <c r="AH56" s="30">
        <v>6</v>
      </c>
      <c r="AI56" s="30">
        <v>2</v>
      </c>
      <c r="AK56" s="30">
        <v>3</v>
      </c>
      <c r="AL56" s="30"/>
    </row>
    <row r="57" spans="1:38" x14ac:dyDescent="0.25">
      <c r="A57" s="31" t="s">
        <v>71</v>
      </c>
      <c r="B57" s="30" t="s">
        <v>326</v>
      </c>
      <c r="C57" s="31" t="s">
        <v>32</v>
      </c>
      <c r="D57" s="30">
        <v>1</v>
      </c>
      <c r="F57" s="30">
        <v>1</v>
      </c>
      <c r="H57" s="30">
        <v>3</v>
      </c>
      <c r="I57" s="30">
        <v>1</v>
      </c>
      <c r="J57" s="30">
        <v>1</v>
      </c>
      <c r="M57" s="30">
        <v>5052</v>
      </c>
      <c r="N57" s="36">
        <v>17</v>
      </c>
      <c r="O57" s="30">
        <f t="shared" si="2"/>
        <v>5069</v>
      </c>
      <c r="P57" s="41">
        <f t="shared" si="3"/>
        <v>5052</v>
      </c>
      <c r="Q57" s="41">
        <f t="shared" si="4"/>
        <v>17</v>
      </c>
      <c r="R57" s="30">
        <f t="shared" si="5"/>
        <v>5069</v>
      </c>
      <c r="S57" s="30">
        <v>2314</v>
      </c>
      <c r="T57" s="46">
        <f t="shared" si="6"/>
        <v>0.45803642121931909</v>
      </c>
      <c r="U57" s="30">
        <v>17</v>
      </c>
      <c r="V57" s="46">
        <f t="shared" si="7"/>
        <v>1</v>
      </c>
      <c r="W57" s="30">
        <f t="shared" si="8"/>
        <v>2331</v>
      </c>
      <c r="X57" s="46">
        <f t="shared" si="9"/>
        <v>0.45985401459854014</v>
      </c>
      <c r="Y57" s="30">
        <v>80</v>
      </c>
      <c r="Z57" s="30">
        <v>3</v>
      </c>
      <c r="AA57" s="30">
        <f t="shared" si="10"/>
        <v>83</v>
      </c>
      <c r="AB57" s="30">
        <v>42</v>
      </c>
      <c r="AC57" s="30">
        <v>2</v>
      </c>
      <c r="AD57" s="30">
        <f t="shared" si="11"/>
        <v>44</v>
      </c>
      <c r="AE57" s="30">
        <v>9</v>
      </c>
      <c r="AF57" s="30">
        <v>82</v>
      </c>
      <c r="AG57" s="30">
        <f t="shared" si="12"/>
        <v>91</v>
      </c>
      <c r="AH57" s="30">
        <v>2</v>
      </c>
      <c r="AK57" s="30">
        <v>1</v>
      </c>
      <c r="AL57" s="30"/>
    </row>
    <row r="58" spans="1:38" x14ac:dyDescent="0.25">
      <c r="A58" s="31" t="s">
        <v>71</v>
      </c>
      <c r="B58" s="30" t="s">
        <v>327</v>
      </c>
      <c r="C58" s="31" t="s">
        <v>32</v>
      </c>
      <c r="D58" s="30">
        <v>1</v>
      </c>
      <c r="F58" s="30">
        <v>2</v>
      </c>
      <c r="H58" s="30">
        <v>9</v>
      </c>
      <c r="I58" s="30">
        <v>3</v>
      </c>
      <c r="J58" s="30">
        <v>2</v>
      </c>
      <c r="K58" s="30">
        <v>1</v>
      </c>
      <c r="M58" s="30">
        <v>9889</v>
      </c>
      <c r="N58" s="30">
        <v>49</v>
      </c>
      <c r="O58" s="30">
        <f t="shared" si="2"/>
        <v>9938</v>
      </c>
      <c r="P58" s="41">
        <f t="shared" si="3"/>
        <v>9889</v>
      </c>
      <c r="Q58" s="41">
        <f t="shared" si="4"/>
        <v>49</v>
      </c>
      <c r="R58" s="30">
        <f t="shared" si="5"/>
        <v>9938</v>
      </c>
      <c r="S58" s="30">
        <v>4412</v>
      </c>
      <c r="T58" s="46">
        <f t="shared" si="6"/>
        <v>0.44615229042370308</v>
      </c>
      <c r="U58" s="30">
        <v>49</v>
      </c>
      <c r="V58" s="46">
        <f t="shared" si="7"/>
        <v>1</v>
      </c>
      <c r="W58" s="30">
        <f t="shared" si="8"/>
        <v>4461</v>
      </c>
      <c r="X58" s="46">
        <f t="shared" si="9"/>
        <v>0.44888307506540553</v>
      </c>
      <c r="Y58" s="30">
        <v>94</v>
      </c>
      <c r="Z58" s="30">
        <v>10</v>
      </c>
      <c r="AA58" s="30">
        <f t="shared" si="10"/>
        <v>104</v>
      </c>
      <c r="AB58" s="30">
        <v>64</v>
      </c>
      <c r="AC58" s="30">
        <v>7</v>
      </c>
      <c r="AD58" s="30">
        <f t="shared" si="11"/>
        <v>71</v>
      </c>
      <c r="AE58" s="30">
        <v>75</v>
      </c>
      <c r="AF58" s="30">
        <v>66</v>
      </c>
      <c r="AG58" s="30">
        <f t="shared" si="12"/>
        <v>141</v>
      </c>
      <c r="AH58" s="30">
        <v>3</v>
      </c>
      <c r="AI58" s="30">
        <v>1</v>
      </c>
      <c r="AK58" s="30">
        <v>2</v>
      </c>
      <c r="AL58" s="30"/>
    </row>
    <row r="59" spans="1:38" x14ac:dyDescent="0.25">
      <c r="A59" s="31" t="s">
        <v>71</v>
      </c>
      <c r="B59" s="30" t="s">
        <v>328</v>
      </c>
      <c r="C59" s="31" t="s">
        <v>32</v>
      </c>
      <c r="D59" s="30">
        <v>1</v>
      </c>
      <c r="F59" s="30">
        <v>4</v>
      </c>
      <c r="H59" s="30">
        <v>18</v>
      </c>
      <c r="I59" s="30">
        <v>1</v>
      </c>
      <c r="M59" s="30">
        <v>13608</v>
      </c>
      <c r="N59" s="36">
        <v>7</v>
      </c>
      <c r="O59" s="30">
        <f t="shared" si="2"/>
        <v>13615</v>
      </c>
      <c r="P59" s="41">
        <f t="shared" si="3"/>
        <v>13608</v>
      </c>
      <c r="Q59" s="41">
        <f t="shared" si="4"/>
        <v>7</v>
      </c>
      <c r="R59" s="30">
        <f t="shared" si="5"/>
        <v>13615</v>
      </c>
      <c r="S59" s="30">
        <v>4354</v>
      </c>
      <c r="T59" s="46">
        <f t="shared" si="6"/>
        <v>0.31995884773662553</v>
      </c>
      <c r="U59" s="30">
        <v>7</v>
      </c>
      <c r="V59" s="46">
        <f t="shared" si="7"/>
        <v>1</v>
      </c>
      <c r="W59" s="30">
        <f t="shared" si="8"/>
        <v>4361</v>
      </c>
      <c r="X59" s="46">
        <f t="shared" si="9"/>
        <v>0.32030848329048844</v>
      </c>
      <c r="Y59" s="30">
        <v>312</v>
      </c>
      <c r="Z59" s="30">
        <v>10</v>
      </c>
      <c r="AA59" s="30">
        <f t="shared" si="10"/>
        <v>322</v>
      </c>
      <c r="AB59" s="30">
        <v>191</v>
      </c>
      <c r="AC59" s="30">
        <v>9</v>
      </c>
      <c r="AD59" s="30">
        <f t="shared" si="11"/>
        <v>200</v>
      </c>
      <c r="AE59" s="30">
        <v>636</v>
      </c>
      <c r="AF59" s="30">
        <v>76</v>
      </c>
      <c r="AG59" s="30">
        <f t="shared" si="12"/>
        <v>712</v>
      </c>
      <c r="AH59" s="30">
        <v>9</v>
      </c>
      <c r="AI59" s="30">
        <v>1</v>
      </c>
      <c r="AK59" s="30">
        <v>4</v>
      </c>
      <c r="AL59" s="30"/>
    </row>
    <row r="60" spans="1:38" x14ac:dyDescent="0.25">
      <c r="A60" s="31" t="s">
        <v>73</v>
      </c>
      <c r="B60" s="40" t="s">
        <v>329</v>
      </c>
      <c r="C60" s="31" t="s">
        <v>32</v>
      </c>
      <c r="D60" s="30">
        <v>1</v>
      </c>
      <c r="F60" s="30">
        <v>8</v>
      </c>
      <c r="H60" s="30">
        <v>25</v>
      </c>
      <c r="I60" s="30">
        <v>7</v>
      </c>
      <c r="J60" s="30">
        <v>6</v>
      </c>
      <c r="M60" s="30">
        <v>23050</v>
      </c>
      <c r="N60" s="30">
        <v>41</v>
      </c>
      <c r="O60" s="30">
        <f t="shared" si="2"/>
        <v>23091</v>
      </c>
      <c r="P60" s="41">
        <f t="shared" si="3"/>
        <v>23050</v>
      </c>
      <c r="Q60" s="41">
        <f t="shared" si="4"/>
        <v>41</v>
      </c>
      <c r="R60" s="30">
        <f t="shared" si="5"/>
        <v>23091</v>
      </c>
      <c r="S60" s="30">
        <v>11048</v>
      </c>
      <c r="T60" s="46">
        <f t="shared" si="6"/>
        <v>0.47930585683297178</v>
      </c>
      <c r="U60" s="30">
        <v>33</v>
      </c>
      <c r="V60" s="46">
        <f t="shared" si="7"/>
        <v>0.80487804878048785</v>
      </c>
      <c r="W60" s="30">
        <f t="shared" si="8"/>
        <v>11081</v>
      </c>
      <c r="X60" s="46">
        <f t="shared" si="9"/>
        <v>0.47988393746481312</v>
      </c>
      <c r="Y60" s="30">
        <v>150</v>
      </c>
      <c r="Z60" s="30">
        <v>13</v>
      </c>
      <c r="AA60" s="30">
        <f t="shared" si="10"/>
        <v>163</v>
      </c>
      <c r="AB60" s="30">
        <v>121</v>
      </c>
      <c r="AC60" s="30">
        <v>8</v>
      </c>
      <c r="AD60" s="30">
        <f t="shared" si="11"/>
        <v>129</v>
      </c>
      <c r="AE60" s="30">
        <v>503</v>
      </c>
      <c r="AF60" s="30">
        <v>125</v>
      </c>
      <c r="AG60" s="30">
        <f t="shared" si="12"/>
        <v>628</v>
      </c>
      <c r="AH60" s="30">
        <v>7</v>
      </c>
      <c r="AI60" s="30">
        <v>1</v>
      </c>
      <c r="AK60" s="30">
        <v>8</v>
      </c>
      <c r="AL60" s="30"/>
    </row>
    <row r="61" spans="1:38" x14ac:dyDescent="0.25">
      <c r="A61" s="31" t="s">
        <v>73</v>
      </c>
      <c r="B61" s="40" t="s">
        <v>330</v>
      </c>
      <c r="C61" s="31" t="s">
        <v>32</v>
      </c>
      <c r="D61" s="30">
        <v>1</v>
      </c>
      <c r="F61" s="30">
        <v>5</v>
      </c>
      <c r="H61" s="30">
        <v>13</v>
      </c>
      <c r="M61" s="30">
        <v>10846</v>
      </c>
      <c r="N61" s="36">
        <v>11</v>
      </c>
      <c r="O61" s="30">
        <f t="shared" si="2"/>
        <v>10857</v>
      </c>
      <c r="P61" s="41">
        <f t="shared" si="3"/>
        <v>10846</v>
      </c>
      <c r="Q61" s="41">
        <f t="shared" si="4"/>
        <v>11</v>
      </c>
      <c r="R61" s="30">
        <f t="shared" si="5"/>
        <v>10857</v>
      </c>
      <c r="S61" s="30">
        <v>3647</v>
      </c>
      <c r="T61" s="46">
        <f t="shared" si="6"/>
        <v>0.33625299649640422</v>
      </c>
      <c r="U61" s="30">
        <v>10</v>
      </c>
      <c r="V61" s="46">
        <f t="shared" si="7"/>
        <v>0.90909090909090906</v>
      </c>
      <c r="W61" s="30">
        <f t="shared" si="8"/>
        <v>3657</v>
      </c>
      <c r="X61" s="46">
        <f t="shared" si="9"/>
        <v>0.33683337938657087</v>
      </c>
      <c r="Y61" s="30">
        <v>191</v>
      </c>
      <c r="AA61" s="30">
        <f t="shared" si="10"/>
        <v>191</v>
      </c>
      <c r="AB61" s="30">
        <v>160</v>
      </c>
      <c r="AD61" s="30">
        <f t="shared" si="11"/>
        <v>160</v>
      </c>
      <c r="AE61" s="30">
        <v>76</v>
      </c>
      <c r="AF61" s="30">
        <v>60</v>
      </c>
      <c r="AG61" s="30">
        <f t="shared" si="12"/>
        <v>136</v>
      </c>
      <c r="AH61" s="30">
        <v>8</v>
      </c>
      <c r="AI61" s="30">
        <v>4</v>
      </c>
      <c r="AK61" s="30">
        <v>5</v>
      </c>
      <c r="AL61" s="30"/>
    </row>
    <row r="62" spans="1:38" x14ac:dyDescent="0.25">
      <c r="A62" s="31" t="s">
        <v>74</v>
      </c>
      <c r="B62" s="30" t="s">
        <v>223</v>
      </c>
      <c r="C62" s="41" t="s">
        <v>31</v>
      </c>
      <c r="D62" s="30">
        <v>1</v>
      </c>
      <c r="F62" s="30">
        <v>5</v>
      </c>
      <c r="H62" s="30">
        <v>9</v>
      </c>
      <c r="I62" s="30">
        <v>4</v>
      </c>
      <c r="J62" s="30">
        <v>3</v>
      </c>
      <c r="M62" s="30">
        <v>5567</v>
      </c>
      <c r="N62" s="36">
        <v>10</v>
      </c>
      <c r="O62" s="30">
        <f t="shared" si="2"/>
        <v>5577</v>
      </c>
      <c r="P62" s="41">
        <f t="shared" si="3"/>
        <v>5567</v>
      </c>
      <c r="Q62" s="41">
        <f t="shared" si="4"/>
        <v>10</v>
      </c>
      <c r="R62" s="30">
        <f t="shared" si="5"/>
        <v>5577</v>
      </c>
      <c r="S62" s="30">
        <v>2950</v>
      </c>
      <c r="T62" s="46">
        <f>S62/P62</f>
        <v>0.5299083887192384</v>
      </c>
      <c r="U62" s="30">
        <v>10</v>
      </c>
      <c r="V62" s="46">
        <f>U62/Q62</f>
        <v>1</v>
      </c>
      <c r="W62" s="30">
        <f t="shared" si="8"/>
        <v>2960</v>
      </c>
      <c r="X62" s="46">
        <f t="shared" si="9"/>
        <v>0.53075129998206916</v>
      </c>
      <c r="Y62" s="30">
        <v>42</v>
      </c>
      <c r="Z62" s="30">
        <v>3</v>
      </c>
      <c r="AA62" s="30">
        <f t="shared" si="10"/>
        <v>45</v>
      </c>
      <c r="AB62" s="30">
        <v>34</v>
      </c>
      <c r="AC62" s="30">
        <v>3</v>
      </c>
      <c r="AD62" s="30">
        <f t="shared" si="11"/>
        <v>37</v>
      </c>
      <c r="AE62" s="30">
        <v>1</v>
      </c>
      <c r="AF62" s="30">
        <v>30</v>
      </c>
      <c r="AG62" s="30">
        <f t="shared" si="12"/>
        <v>31</v>
      </c>
      <c r="AH62" s="30">
        <v>3</v>
      </c>
      <c r="AI62" s="30">
        <v>2</v>
      </c>
      <c r="AK62" s="30">
        <v>5</v>
      </c>
      <c r="AL62" s="30"/>
    </row>
    <row r="63" spans="1:38" x14ac:dyDescent="0.25">
      <c r="A63" s="31" t="s">
        <v>74</v>
      </c>
      <c r="B63" s="30" t="s">
        <v>224</v>
      </c>
      <c r="C63" s="41" t="s">
        <v>31</v>
      </c>
      <c r="E63" s="41">
        <v>1</v>
      </c>
      <c r="F63" s="30">
        <v>1</v>
      </c>
      <c r="G63" s="30">
        <v>1</v>
      </c>
      <c r="H63" s="30">
        <v>1</v>
      </c>
      <c r="I63" s="30">
        <v>1</v>
      </c>
      <c r="J63" s="30">
        <v>1</v>
      </c>
      <c r="M63" s="30">
        <v>1313</v>
      </c>
      <c r="N63" s="36">
        <v>2</v>
      </c>
      <c r="O63" s="30">
        <f t="shared" si="2"/>
        <v>1315</v>
      </c>
      <c r="P63" s="41">
        <f t="shared" si="3"/>
        <v>0</v>
      </c>
      <c r="Q63" s="41">
        <f t="shared" si="4"/>
        <v>0</v>
      </c>
      <c r="R63" s="30">
        <f t="shared" si="5"/>
        <v>0</v>
      </c>
      <c r="W63" s="30">
        <f t="shared" si="8"/>
        <v>0</v>
      </c>
      <c r="AA63" s="30">
        <f t="shared" si="10"/>
        <v>0</v>
      </c>
      <c r="AD63" s="30">
        <f t="shared" si="11"/>
        <v>0</v>
      </c>
      <c r="AG63" s="30">
        <f t="shared" si="12"/>
        <v>0</v>
      </c>
      <c r="AK63" s="30">
        <v>1</v>
      </c>
      <c r="AL63" s="30"/>
    </row>
    <row r="64" spans="1:38" x14ac:dyDescent="0.25">
      <c r="A64" s="31" t="s">
        <v>74</v>
      </c>
      <c r="B64" s="30" t="s">
        <v>225</v>
      </c>
      <c r="C64" s="41" t="s">
        <v>31</v>
      </c>
      <c r="E64" s="41">
        <v>1</v>
      </c>
      <c r="F64" s="30">
        <v>1</v>
      </c>
      <c r="G64" s="30">
        <v>1</v>
      </c>
      <c r="H64" s="30">
        <v>1</v>
      </c>
      <c r="I64" s="30">
        <v>1</v>
      </c>
      <c r="J64" s="30">
        <v>1</v>
      </c>
      <c r="M64" s="30">
        <v>1132</v>
      </c>
      <c r="N64" s="36">
        <v>2</v>
      </c>
      <c r="O64" s="30">
        <f t="shared" si="2"/>
        <v>1134</v>
      </c>
      <c r="P64" s="41">
        <f t="shared" si="3"/>
        <v>0</v>
      </c>
      <c r="Q64" s="41">
        <f t="shared" si="4"/>
        <v>0</v>
      </c>
      <c r="R64" s="30">
        <f t="shared" si="5"/>
        <v>0</v>
      </c>
      <c r="W64" s="30">
        <f t="shared" si="8"/>
        <v>0</v>
      </c>
      <c r="AA64" s="30">
        <f t="shared" si="10"/>
        <v>0</v>
      </c>
      <c r="AD64" s="30">
        <f t="shared" si="11"/>
        <v>0</v>
      </c>
      <c r="AG64" s="30">
        <f t="shared" si="12"/>
        <v>0</v>
      </c>
      <c r="AK64" s="30">
        <v>1</v>
      </c>
      <c r="AL64" s="30"/>
    </row>
    <row r="65" spans="1:38" x14ac:dyDescent="0.25">
      <c r="A65" s="31" t="s">
        <v>74</v>
      </c>
      <c r="B65" s="30" t="s">
        <v>226</v>
      </c>
      <c r="C65" s="31" t="s">
        <v>31</v>
      </c>
      <c r="E65" s="41">
        <v>1</v>
      </c>
      <c r="F65" s="30">
        <v>1</v>
      </c>
      <c r="G65" s="30">
        <v>1</v>
      </c>
      <c r="H65" s="30">
        <v>1</v>
      </c>
      <c r="I65" s="30">
        <v>1</v>
      </c>
      <c r="J65" s="30">
        <v>1</v>
      </c>
      <c r="M65" s="30">
        <v>1074</v>
      </c>
      <c r="N65" s="36">
        <v>4</v>
      </c>
      <c r="O65" s="30">
        <f t="shared" si="2"/>
        <v>1078</v>
      </c>
      <c r="P65" s="41">
        <f t="shared" si="3"/>
        <v>0</v>
      </c>
      <c r="Q65" s="41">
        <f t="shared" si="4"/>
        <v>0</v>
      </c>
      <c r="R65" s="30">
        <f t="shared" si="5"/>
        <v>0</v>
      </c>
      <c r="W65" s="30">
        <f t="shared" si="8"/>
        <v>0</v>
      </c>
      <c r="AA65" s="30">
        <f t="shared" si="10"/>
        <v>0</v>
      </c>
      <c r="AD65" s="30">
        <f t="shared" si="11"/>
        <v>0</v>
      </c>
      <c r="AG65" s="30">
        <f t="shared" si="12"/>
        <v>0</v>
      </c>
      <c r="AK65" s="30">
        <v>1</v>
      </c>
      <c r="AL65" s="30"/>
    </row>
    <row r="66" spans="1:38" x14ac:dyDescent="0.25">
      <c r="A66" s="31" t="s">
        <v>74</v>
      </c>
      <c r="B66" s="30" t="s">
        <v>167</v>
      </c>
      <c r="C66" s="31" t="s">
        <v>31</v>
      </c>
      <c r="D66" s="30">
        <v>1</v>
      </c>
      <c r="F66" s="30">
        <v>3</v>
      </c>
      <c r="H66" s="30">
        <v>5</v>
      </c>
      <c r="I66" s="30">
        <v>1</v>
      </c>
      <c r="J66" s="30">
        <v>1</v>
      </c>
      <c r="K66" s="30">
        <v>1</v>
      </c>
      <c r="M66" s="30">
        <v>9086</v>
      </c>
      <c r="N66" s="36">
        <v>18</v>
      </c>
      <c r="O66" s="30">
        <f t="shared" si="2"/>
        <v>9104</v>
      </c>
      <c r="P66" s="41">
        <f t="shared" si="3"/>
        <v>9086</v>
      </c>
      <c r="Q66" s="41">
        <f t="shared" si="4"/>
        <v>18</v>
      </c>
      <c r="R66" s="30">
        <f t="shared" si="5"/>
        <v>9104</v>
      </c>
      <c r="S66" s="30">
        <v>4841</v>
      </c>
      <c r="T66" s="46">
        <f t="shared" si="6"/>
        <v>0.53279771076381244</v>
      </c>
      <c r="U66" s="30">
        <v>18</v>
      </c>
      <c r="V66" s="46">
        <f t="shared" si="7"/>
        <v>1</v>
      </c>
      <c r="W66" s="30">
        <f t="shared" si="8"/>
        <v>4859</v>
      </c>
      <c r="X66" s="46">
        <f t="shared" si="9"/>
        <v>0.53372144112478037</v>
      </c>
      <c r="Y66" s="30">
        <v>58</v>
      </c>
      <c r="Z66" s="30">
        <v>7</v>
      </c>
      <c r="AA66" s="30">
        <f t="shared" si="10"/>
        <v>65</v>
      </c>
      <c r="AB66" s="30">
        <v>50</v>
      </c>
      <c r="AC66" s="30">
        <v>6</v>
      </c>
      <c r="AD66" s="30">
        <f t="shared" si="11"/>
        <v>56</v>
      </c>
      <c r="AE66" s="30">
        <v>3</v>
      </c>
      <c r="AF66" s="30">
        <v>167</v>
      </c>
      <c r="AG66" s="30">
        <f t="shared" si="12"/>
        <v>170</v>
      </c>
      <c r="AH66" s="30">
        <v>1</v>
      </c>
      <c r="AK66" s="30">
        <v>3</v>
      </c>
      <c r="AL66" s="30"/>
    </row>
    <row r="67" spans="1:38" x14ac:dyDescent="0.25">
      <c r="A67" s="31" t="s">
        <v>75</v>
      </c>
      <c r="B67" s="30" t="s">
        <v>175</v>
      </c>
      <c r="C67" s="41" t="s">
        <v>31</v>
      </c>
      <c r="D67" s="30">
        <v>1</v>
      </c>
      <c r="F67" s="30">
        <v>3</v>
      </c>
      <c r="H67" s="30">
        <v>5</v>
      </c>
      <c r="I67" s="30">
        <v>2</v>
      </c>
      <c r="J67" s="30">
        <v>2</v>
      </c>
      <c r="M67" s="30">
        <v>3663</v>
      </c>
      <c r="N67" s="36">
        <v>3</v>
      </c>
      <c r="O67" s="30">
        <f t="shared" si="2"/>
        <v>3666</v>
      </c>
      <c r="P67" s="41">
        <f t="shared" si="3"/>
        <v>3663</v>
      </c>
      <c r="Q67" s="41">
        <f t="shared" si="4"/>
        <v>3</v>
      </c>
      <c r="R67" s="30">
        <f t="shared" si="5"/>
        <v>3666</v>
      </c>
      <c r="S67" s="30">
        <v>1705</v>
      </c>
      <c r="T67" s="46">
        <f t="shared" si="6"/>
        <v>0.46546546546546547</v>
      </c>
      <c r="U67" s="30">
        <v>3</v>
      </c>
      <c r="V67" s="46">
        <f t="shared" si="7"/>
        <v>1</v>
      </c>
      <c r="W67" s="30">
        <f t="shared" si="8"/>
        <v>1708</v>
      </c>
      <c r="X67" s="46">
        <f t="shared" si="9"/>
        <v>0.46590289143480634</v>
      </c>
      <c r="Y67" s="30">
        <v>19</v>
      </c>
      <c r="AA67" s="30">
        <f t="shared" si="10"/>
        <v>19</v>
      </c>
      <c r="AB67" s="30">
        <v>18</v>
      </c>
      <c r="AD67" s="30">
        <f t="shared" si="11"/>
        <v>18</v>
      </c>
      <c r="AE67" s="30">
        <v>1</v>
      </c>
      <c r="AF67" s="30">
        <v>28</v>
      </c>
      <c r="AG67" s="30">
        <f t="shared" si="12"/>
        <v>29</v>
      </c>
      <c r="AK67" s="30">
        <v>3</v>
      </c>
      <c r="AL67" s="30"/>
    </row>
    <row r="68" spans="1:38" x14ac:dyDescent="0.25">
      <c r="A68" s="31" t="s">
        <v>75</v>
      </c>
      <c r="B68" s="30" t="s">
        <v>151</v>
      </c>
      <c r="C68" s="41" t="s">
        <v>31</v>
      </c>
      <c r="D68" s="30">
        <v>1</v>
      </c>
      <c r="F68" s="30">
        <v>2</v>
      </c>
      <c r="H68" s="30">
        <v>4</v>
      </c>
      <c r="I68" s="30">
        <v>1</v>
      </c>
      <c r="J68" s="30">
        <v>1</v>
      </c>
      <c r="M68" s="30">
        <v>2386</v>
      </c>
      <c r="N68" s="30">
        <v>9</v>
      </c>
      <c r="O68" s="30">
        <f t="shared" si="2"/>
        <v>2395</v>
      </c>
      <c r="P68" s="41">
        <f t="shared" si="3"/>
        <v>2386</v>
      </c>
      <c r="Q68" s="41">
        <f t="shared" si="4"/>
        <v>9</v>
      </c>
      <c r="R68" s="30">
        <f t="shared" si="5"/>
        <v>2395</v>
      </c>
      <c r="S68" s="30">
        <v>1115</v>
      </c>
      <c r="T68" s="46">
        <f t="shared" si="6"/>
        <v>0.46730930427493711</v>
      </c>
      <c r="U68" s="30">
        <v>9</v>
      </c>
      <c r="V68" s="46">
        <f t="shared" si="7"/>
        <v>1</v>
      </c>
      <c r="W68" s="30">
        <f t="shared" si="8"/>
        <v>1124</v>
      </c>
      <c r="X68" s="46">
        <f t="shared" si="9"/>
        <v>0.46931106471816286</v>
      </c>
      <c r="Y68" s="30">
        <v>8</v>
      </c>
      <c r="Z68" s="30">
        <v>1</v>
      </c>
      <c r="AA68" s="30">
        <f t="shared" si="10"/>
        <v>9</v>
      </c>
      <c r="AB68" s="30">
        <v>7</v>
      </c>
      <c r="AD68" s="30">
        <f t="shared" si="11"/>
        <v>7</v>
      </c>
      <c r="AE68" s="30">
        <v>10</v>
      </c>
      <c r="AF68" s="30">
        <v>18</v>
      </c>
      <c r="AG68" s="30">
        <f t="shared" si="12"/>
        <v>28</v>
      </c>
      <c r="AH68" s="30">
        <v>1</v>
      </c>
      <c r="AK68" s="30">
        <v>2</v>
      </c>
      <c r="AL68" s="30"/>
    </row>
    <row r="69" spans="1:38" x14ac:dyDescent="0.25">
      <c r="A69" s="31" t="s">
        <v>75</v>
      </c>
      <c r="B69" s="30" t="s">
        <v>227</v>
      </c>
      <c r="C69" s="41" t="s">
        <v>31</v>
      </c>
      <c r="D69" s="30">
        <v>1</v>
      </c>
      <c r="F69" s="30">
        <v>1</v>
      </c>
      <c r="H69" s="30">
        <v>3</v>
      </c>
      <c r="M69" s="30">
        <v>1205</v>
      </c>
      <c r="N69" s="36"/>
      <c r="O69" s="30">
        <f t="shared" ref="O69:O132" si="13">M69+N69</f>
        <v>1205</v>
      </c>
      <c r="P69" s="41">
        <f t="shared" ref="P69:P132" si="14">IF(D69=1, M69, 0)</f>
        <v>1205</v>
      </c>
      <c r="Q69" s="41">
        <f t="shared" ref="Q69:Q132" si="15">IF(D69=1, N69, 0)</f>
        <v>0</v>
      </c>
      <c r="R69" s="30">
        <f t="shared" ref="R69:R132" si="16">P69+Q69</f>
        <v>1205</v>
      </c>
      <c r="S69" s="30">
        <v>576</v>
      </c>
      <c r="T69" s="46">
        <f t="shared" ref="T69:T132" si="17">S69/P69</f>
        <v>0.47800829875518674</v>
      </c>
      <c r="W69" s="30">
        <f t="shared" ref="W69:W132" si="18">S69+U69</f>
        <v>576</v>
      </c>
      <c r="X69" s="46">
        <f t="shared" ref="X69:X132" si="19">W69/R69</f>
        <v>0.47800829875518674</v>
      </c>
      <c r="Y69" s="30">
        <v>14</v>
      </c>
      <c r="AA69" s="30">
        <f t="shared" ref="AA69:AA132" si="20">Y69+Z69</f>
        <v>14</v>
      </c>
      <c r="AB69" s="30">
        <v>14</v>
      </c>
      <c r="AD69" s="30">
        <f t="shared" ref="AD69:AD132" si="21">AB69+AC69</f>
        <v>14</v>
      </c>
      <c r="AE69" s="30">
        <v>1</v>
      </c>
      <c r="AF69" s="30">
        <v>6</v>
      </c>
      <c r="AG69" s="30">
        <f t="shared" ref="AG69:AG132" si="22">AE69+AF69</f>
        <v>7</v>
      </c>
      <c r="AH69" s="30">
        <v>1</v>
      </c>
      <c r="AI69" s="30">
        <v>1</v>
      </c>
      <c r="AK69" s="30">
        <v>1</v>
      </c>
      <c r="AL69" s="30"/>
    </row>
    <row r="70" spans="1:38" x14ac:dyDescent="0.25">
      <c r="A70" s="31" t="s">
        <v>75</v>
      </c>
      <c r="B70" s="30" t="s">
        <v>228</v>
      </c>
      <c r="C70" s="41" t="s">
        <v>31</v>
      </c>
      <c r="D70" s="30">
        <v>1</v>
      </c>
      <c r="F70" s="30">
        <v>2</v>
      </c>
      <c r="H70" s="30">
        <v>3</v>
      </c>
      <c r="I70" s="30">
        <v>1</v>
      </c>
      <c r="J70" s="30">
        <v>1</v>
      </c>
      <c r="M70" s="30">
        <v>2777</v>
      </c>
      <c r="N70" s="36"/>
      <c r="O70" s="30">
        <f t="shared" si="13"/>
        <v>2777</v>
      </c>
      <c r="P70" s="41">
        <f t="shared" si="14"/>
        <v>2777</v>
      </c>
      <c r="Q70" s="41">
        <f t="shared" si="15"/>
        <v>0</v>
      </c>
      <c r="R70" s="30">
        <f t="shared" si="16"/>
        <v>2777</v>
      </c>
      <c r="S70" s="30">
        <v>1547</v>
      </c>
      <c r="T70" s="46">
        <f t="shared" si="17"/>
        <v>0.55707598127475688</v>
      </c>
      <c r="W70" s="30">
        <f t="shared" si="18"/>
        <v>1547</v>
      </c>
      <c r="X70" s="46">
        <f t="shared" si="19"/>
        <v>0.55707598127475688</v>
      </c>
      <c r="Y70" s="30">
        <v>14</v>
      </c>
      <c r="Z70" s="30">
        <v>2</v>
      </c>
      <c r="AA70" s="30">
        <f t="shared" si="20"/>
        <v>16</v>
      </c>
      <c r="AB70" s="30">
        <v>13</v>
      </c>
      <c r="AD70" s="30">
        <f t="shared" si="21"/>
        <v>13</v>
      </c>
      <c r="AF70" s="30">
        <v>43</v>
      </c>
      <c r="AG70" s="30">
        <f t="shared" si="22"/>
        <v>43</v>
      </c>
      <c r="AK70" s="30">
        <v>2</v>
      </c>
      <c r="AL70" s="30"/>
    </row>
    <row r="71" spans="1:38" x14ac:dyDescent="0.25">
      <c r="A71" s="31" t="s">
        <v>63</v>
      </c>
      <c r="B71" s="30" t="s">
        <v>229</v>
      </c>
      <c r="C71" s="41" t="s">
        <v>32</v>
      </c>
      <c r="D71" s="30">
        <v>1</v>
      </c>
      <c r="F71" s="30">
        <v>6</v>
      </c>
      <c r="H71" s="30">
        <v>20</v>
      </c>
      <c r="I71" s="30">
        <v>3</v>
      </c>
      <c r="J71" s="30">
        <v>3</v>
      </c>
      <c r="M71" s="30">
        <v>52223</v>
      </c>
      <c r="N71" s="30">
        <v>72</v>
      </c>
      <c r="O71" s="30">
        <f t="shared" si="13"/>
        <v>52295</v>
      </c>
      <c r="P71" s="41">
        <f t="shared" si="14"/>
        <v>52223</v>
      </c>
      <c r="Q71" s="41">
        <f t="shared" si="15"/>
        <v>72</v>
      </c>
      <c r="R71" s="30">
        <f t="shared" si="16"/>
        <v>52295</v>
      </c>
      <c r="S71" s="30">
        <v>16914</v>
      </c>
      <c r="T71" s="46">
        <f t="shared" si="17"/>
        <v>0.32388028263408841</v>
      </c>
      <c r="U71" s="30">
        <v>67</v>
      </c>
      <c r="V71" s="46">
        <f t="shared" ref="V71:V133" si="23">U71/Q71</f>
        <v>0.93055555555555558</v>
      </c>
      <c r="W71" s="30">
        <f t="shared" si="18"/>
        <v>16981</v>
      </c>
      <c r="X71" s="46">
        <f t="shared" si="19"/>
        <v>0.32471555598049529</v>
      </c>
      <c r="Y71" s="30">
        <v>423</v>
      </c>
      <c r="Z71" s="30">
        <v>15</v>
      </c>
      <c r="AA71" s="30">
        <f t="shared" si="20"/>
        <v>438</v>
      </c>
      <c r="AB71" s="30">
        <v>261</v>
      </c>
      <c r="AC71" s="30">
        <v>9</v>
      </c>
      <c r="AD71" s="30">
        <f t="shared" si="21"/>
        <v>270</v>
      </c>
      <c r="AE71" s="30">
        <v>754</v>
      </c>
      <c r="AF71" s="30">
        <v>290</v>
      </c>
      <c r="AG71" s="30">
        <f t="shared" si="22"/>
        <v>1044</v>
      </c>
      <c r="AH71" s="30">
        <v>9</v>
      </c>
      <c r="AI71" s="30">
        <v>2</v>
      </c>
      <c r="AK71" s="30">
        <v>6</v>
      </c>
      <c r="AL71" s="30"/>
    </row>
    <row r="72" spans="1:38" x14ac:dyDescent="0.25">
      <c r="A72" s="31" t="s">
        <v>63</v>
      </c>
      <c r="B72" s="30" t="s">
        <v>230</v>
      </c>
      <c r="C72" s="41" t="s">
        <v>32</v>
      </c>
      <c r="D72" s="30">
        <v>1</v>
      </c>
      <c r="F72" s="30">
        <v>6</v>
      </c>
      <c r="H72" s="30">
        <v>17</v>
      </c>
      <c r="I72" s="30">
        <v>4</v>
      </c>
      <c r="J72" s="30">
        <v>4</v>
      </c>
      <c r="M72" s="30">
        <v>44617</v>
      </c>
      <c r="N72" s="30">
        <v>26</v>
      </c>
      <c r="O72" s="30">
        <f t="shared" si="13"/>
        <v>44643</v>
      </c>
      <c r="P72" s="41">
        <f t="shared" si="14"/>
        <v>44617</v>
      </c>
      <c r="Q72" s="41">
        <f t="shared" si="15"/>
        <v>26</v>
      </c>
      <c r="R72" s="30">
        <f t="shared" si="16"/>
        <v>44643</v>
      </c>
      <c r="S72" s="30">
        <v>13353</v>
      </c>
      <c r="T72" s="46">
        <f t="shared" si="17"/>
        <v>0.29928054329067394</v>
      </c>
      <c r="U72" s="30">
        <v>72</v>
      </c>
      <c r="V72" s="46">
        <f>U72/Q72</f>
        <v>2.7692307692307692</v>
      </c>
      <c r="W72" s="30">
        <f t="shared" si="18"/>
        <v>13425</v>
      </c>
      <c r="X72" s="46">
        <f t="shared" si="19"/>
        <v>0.30071903769907937</v>
      </c>
      <c r="Y72" s="30">
        <v>296</v>
      </c>
      <c r="Z72" s="30">
        <v>15</v>
      </c>
      <c r="AA72" s="30">
        <f t="shared" si="20"/>
        <v>311</v>
      </c>
      <c r="AB72" s="30">
        <v>190</v>
      </c>
      <c r="AC72" s="30">
        <v>12</v>
      </c>
      <c r="AD72" s="30">
        <f t="shared" si="21"/>
        <v>202</v>
      </c>
      <c r="AE72" s="30">
        <v>405</v>
      </c>
      <c r="AF72" s="30">
        <v>166</v>
      </c>
      <c r="AG72" s="30">
        <f t="shared" si="22"/>
        <v>571</v>
      </c>
      <c r="AH72" s="30">
        <v>6</v>
      </c>
      <c r="AI72" s="30">
        <v>4</v>
      </c>
      <c r="AK72" s="30">
        <v>6</v>
      </c>
      <c r="AL72" s="30"/>
    </row>
    <row r="73" spans="1:38" x14ac:dyDescent="0.25">
      <c r="A73" s="31" t="s">
        <v>63</v>
      </c>
      <c r="B73" s="30" t="s">
        <v>456</v>
      </c>
      <c r="C73" s="41" t="s">
        <v>32</v>
      </c>
      <c r="D73" s="30">
        <v>1</v>
      </c>
      <c r="F73" s="30">
        <v>2</v>
      </c>
      <c r="H73" s="30">
        <v>6</v>
      </c>
      <c r="M73" s="30">
        <v>13247</v>
      </c>
      <c r="N73" s="30">
        <v>2</v>
      </c>
      <c r="O73" s="30">
        <f t="shared" si="13"/>
        <v>13249</v>
      </c>
      <c r="P73" s="41">
        <f t="shared" si="14"/>
        <v>13247</v>
      </c>
      <c r="Q73" s="41">
        <f t="shared" si="15"/>
        <v>2</v>
      </c>
      <c r="R73" s="30">
        <f t="shared" si="16"/>
        <v>13249</v>
      </c>
      <c r="S73" s="30">
        <v>1951</v>
      </c>
      <c r="T73" s="46">
        <f t="shared" si="17"/>
        <v>0.14727862912357514</v>
      </c>
      <c r="V73" s="46">
        <f t="shared" si="23"/>
        <v>0</v>
      </c>
      <c r="W73" s="30">
        <f t="shared" si="18"/>
        <v>1951</v>
      </c>
      <c r="X73" s="46">
        <f t="shared" si="19"/>
        <v>0.14725639670918561</v>
      </c>
      <c r="Y73" s="30">
        <v>115</v>
      </c>
      <c r="AA73" s="30">
        <f t="shared" si="20"/>
        <v>115</v>
      </c>
      <c r="AB73" s="30">
        <v>71</v>
      </c>
      <c r="AD73" s="30">
        <f t="shared" si="21"/>
        <v>71</v>
      </c>
      <c r="AE73" s="30">
        <v>31</v>
      </c>
      <c r="AF73" s="30">
        <v>73</v>
      </c>
      <c r="AG73" s="30">
        <f t="shared" si="22"/>
        <v>104</v>
      </c>
      <c r="AH73" s="30">
        <v>3</v>
      </c>
      <c r="AI73" s="30">
        <v>1</v>
      </c>
      <c r="AK73" s="30">
        <v>2</v>
      </c>
      <c r="AL73" s="30"/>
    </row>
    <row r="74" spans="1:38" x14ac:dyDescent="0.25">
      <c r="A74" s="31" t="s">
        <v>77</v>
      </c>
      <c r="B74" s="30" t="s">
        <v>331</v>
      </c>
      <c r="C74" s="31" t="s">
        <v>31</v>
      </c>
      <c r="D74" s="30">
        <v>1</v>
      </c>
      <c r="F74" s="30">
        <v>1</v>
      </c>
      <c r="H74" s="30">
        <v>4</v>
      </c>
      <c r="M74" s="30">
        <v>4133</v>
      </c>
      <c r="N74" s="36">
        <v>3</v>
      </c>
      <c r="O74" s="30">
        <f t="shared" si="13"/>
        <v>4136</v>
      </c>
      <c r="P74" s="41">
        <f t="shared" si="14"/>
        <v>4133</v>
      </c>
      <c r="Q74" s="41">
        <f t="shared" si="15"/>
        <v>3</v>
      </c>
      <c r="R74" s="30">
        <f t="shared" si="16"/>
        <v>4136</v>
      </c>
      <c r="S74" s="30">
        <v>931</v>
      </c>
      <c r="T74" s="46">
        <f t="shared" si="17"/>
        <v>0.22526010162109847</v>
      </c>
      <c r="U74" s="30">
        <v>3</v>
      </c>
      <c r="V74" s="46">
        <f t="shared" si="23"/>
        <v>1</v>
      </c>
      <c r="W74" s="30">
        <f t="shared" si="18"/>
        <v>934</v>
      </c>
      <c r="X74" s="46">
        <f t="shared" si="19"/>
        <v>0.22582205029013538</v>
      </c>
      <c r="Y74" s="30">
        <v>22</v>
      </c>
      <c r="AA74" s="30">
        <f t="shared" si="20"/>
        <v>22</v>
      </c>
      <c r="AB74" s="30">
        <v>12</v>
      </c>
      <c r="AD74" s="30">
        <f t="shared" si="21"/>
        <v>12</v>
      </c>
      <c r="AE74" s="30">
        <v>7</v>
      </c>
      <c r="AF74" s="30">
        <v>21</v>
      </c>
      <c r="AG74" s="30">
        <f t="shared" si="22"/>
        <v>28</v>
      </c>
      <c r="AH74" s="30">
        <v>2</v>
      </c>
      <c r="AK74" s="30">
        <v>1</v>
      </c>
      <c r="AL74" s="30"/>
    </row>
    <row r="75" spans="1:38" x14ac:dyDescent="0.25">
      <c r="A75" s="31" t="s">
        <v>77</v>
      </c>
      <c r="B75" s="30" t="s">
        <v>332</v>
      </c>
      <c r="C75" s="31" t="s">
        <v>31</v>
      </c>
      <c r="D75" s="30">
        <v>1</v>
      </c>
      <c r="F75" s="30">
        <v>7</v>
      </c>
      <c r="H75" s="30">
        <v>14</v>
      </c>
      <c r="I75" s="30">
        <v>6</v>
      </c>
      <c r="J75" s="30">
        <v>6</v>
      </c>
      <c r="M75" s="30">
        <v>29972</v>
      </c>
      <c r="N75" s="36">
        <v>27</v>
      </c>
      <c r="O75" s="30">
        <f t="shared" si="13"/>
        <v>29999</v>
      </c>
      <c r="P75" s="41">
        <f t="shared" si="14"/>
        <v>29972</v>
      </c>
      <c r="Q75" s="41">
        <f t="shared" si="15"/>
        <v>27</v>
      </c>
      <c r="R75" s="30">
        <f t="shared" si="16"/>
        <v>29999</v>
      </c>
      <c r="S75" s="30">
        <v>11477</v>
      </c>
      <c r="T75" s="46">
        <f t="shared" si="17"/>
        <v>0.38292406245829441</v>
      </c>
      <c r="U75" s="30">
        <v>21</v>
      </c>
      <c r="V75" s="46">
        <f t="shared" si="23"/>
        <v>0.77777777777777779</v>
      </c>
      <c r="W75" s="30">
        <f t="shared" si="18"/>
        <v>11498</v>
      </c>
      <c r="X75" s="46">
        <f t="shared" si="19"/>
        <v>0.38327944264808828</v>
      </c>
      <c r="Y75" s="30">
        <v>207</v>
      </c>
      <c r="Z75" s="30">
        <v>3</v>
      </c>
      <c r="AA75" s="30">
        <f t="shared" si="20"/>
        <v>210</v>
      </c>
      <c r="AB75" s="30">
        <v>174</v>
      </c>
      <c r="AC75" s="30">
        <v>2</v>
      </c>
      <c r="AD75" s="30">
        <f t="shared" si="21"/>
        <v>176</v>
      </c>
      <c r="AE75" s="30">
        <v>24</v>
      </c>
      <c r="AF75" s="30">
        <v>56</v>
      </c>
      <c r="AG75" s="30">
        <f t="shared" si="22"/>
        <v>80</v>
      </c>
      <c r="AH75" s="30">
        <v>5</v>
      </c>
      <c r="AI75" s="30">
        <v>2</v>
      </c>
      <c r="AK75" s="30">
        <v>7</v>
      </c>
      <c r="AL75" s="30"/>
    </row>
    <row r="76" spans="1:38" x14ac:dyDescent="0.25">
      <c r="A76" s="31" t="s">
        <v>77</v>
      </c>
      <c r="B76" s="30" t="s">
        <v>333</v>
      </c>
      <c r="C76" s="31" t="s">
        <v>31</v>
      </c>
      <c r="E76" s="41">
        <v>1</v>
      </c>
      <c r="F76" s="30">
        <v>2</v>
      </c>
      <c r="G76" s="30">
        <v>2</v>
      </c>
      <c r="H76" s="30">
        <v>2</v>
      </c>
      <c r="I76" s="30">
        <v>2</v>
      </c>
      <c r="J76" s="30">
        <v>2</v>
      </c>
      <c r="M76" s="30">
        <v>7618</v>
      </c>
      <c r="N76" s="36">
        <v>6</v>
      </c>
      <c r="O76" s="30">
        <f t="shared" si="13"/>
        <v>7624</v>
      </c>
      <c r="P76" s="41">
        <f t="shared" si="14"/>
        <v>0</v>
      </c>
      <c r="Q76" s="41">
        <f t="shared" si="15"/>
        <v>0</v>
      </c>
      <c r="R76" s="30">
        <f t="shared" si="16"/>
        <v>0</v>
      </c>
      <c r="W76" s="30">
        <f t="shared" si="18"/>
        <v>0</v>
      </c>
      <c r="AA76" s="30">
        <f t="shared" si="20"/>
        <v>0</v>
      </c>
      <c r="AD76" s="30">
        <f t="shared" si="21"/>
        <v>0</v>
      </c>
      <c r="AG76" s="30">
        <f t="shared" si="22"/>
        <v>0</v>
      </c>
      <c r="AH76" s="30">
        <v>1</v>
      </c>
      <c r="AI76" s="30">
        <v>1</v>
      </c>
      <c r="AK76" s="30">
        <v>2</v>
      </c>
      <c r="AL76" s="30"/>
    </row>
    <row r="77" spans="1:38" x14ac:dyDescent="0.25">
      <c r="A77" s="31" t="s">
        <v>77</v>
      </c>
      <c r="B77" s="30" t="s">
        <v>334</v>
      </c>
      <c r="C77" s="31" t="s">
        <v>31</v>
      </c>
      <c r="D77" s="30">
        <v>1</v>
      </c>
      <c r="F77" s="30">
        <v>1</v>
      </c>
      <c r="H77" s="30">
        <v>2</v>
      </c>
      <c r="K77" s="30">
        <v>1</v>
      </c>
      <c r="L77" s="30">
        <v>1</v>
      </c>
      <c r="M77" s="30">
        <v>3785</v>
      </c>
      <c r="N77" s="36">
        <v>11</v>
      </c>
      <c r="O77" s="30">
        <f t="shared" si="13"/>
        <v>3796</v>
      </c>
      <c r="P77" s="41">
        <f t="shared" si="14"/>
        <v>3785</v>
      </c>
      <c r="Q77" s="41">
        <f t="shared" si="15"/>
        <v>11</v>
      </c>
      <c r="R77" s="30">
        <f t="shared" si="16"/>
        <v>3796</v>
      </c>
      <c r="S77" s="30">
        <v>1574</v>
      </c>
      <c r="T77" s="46">
        <f t="shared" si="17"/>
        <v>0.41585204755614269</v>
      </c>
      <c r="U77" s="30">
        <v>9</v>
      </c>
      <c r="V77" s="46">
        <f t="shared" si="23"/>
        <v>0.81818181818181823</v>
      </c>
      <c r="W77" s="30">
        <f t="shared" si="18"/>
        <v>1583</v>
      </c>
      <c r="X77" s="46">
        <f t="shared" si="19"/>
        <v>0.41701791359325607</v>
      </c>
      <c r="Y77" s="30">
        <v>15</v>
      </c>
      <c r="AA77" s="30">
        <f t="shared" si="20"/>
        <v>15</v>
      </c>
      <c r="AB77" s="30">
        <v>15</v>
      </c>
      <c r="AD77" s="30">
        <f t="shared" si="21"/>
        <v>15</v>
      </c>
      <c r="AF77" s="30">
        <v>14</v>
      </c>
      <c r="AG77" s="30">
        <f t="shared" si="22"/>
        <v>14</v>
      </c>
      <c r="AK77" s="30">
        <v>1</v>
      </c>
      <c r="AL77" s="30"/>
    </row>
    <row r="78" spans="1:38" x14ac:dyDescent="0.25">
      <c r="A78" s="31" t="s">
        <v>77</v>
      </c>
      <c r="B78" s="30" t="s">
        <v>336</v>
      </c>
      <c r="C78" s="31" t="s">
        <v>31</v>
      </c>
      <c r="E78" s="41">
        <v>1</v>
      </c>
      <c r="F78" s="30">
        <v>1</v>
      </c>
      <c r="G78" s="30">
        <v>1</v>
      </c>
      <c r="H78" s="30">
        <v>1</v>
      </c>
      <c r="I78" s="30">
        <v>1</v>
      </c>
      <c r="J78" s="30">
        <v>1</v>
      </c>
      <c r="M78" s="30">
        <v>4094</v>
      </c>
      <c r="N78" s="36">
        <v>9</v>
      </c>
      <c r="O78" s="30">
        <f t="shared" si="13"/>
        <v>4103</v>
      </c>
      <c r="P78" s="41">
        <f t="shared" si="14"/>
        <v>0</v>
      </c>
      <c r="Q78" s="41">
        <f t="shared" si="15"/>
        <v>0</v>
      </c>
      <c r="R78" s="30">
        <f t="shared" si="16"/>
        <v>0</v>
      </c>
      <c r="W78" s="30">
        <f t="shared" si="18"/>
        <v>0</v>
      </c>
      <c r="AA78" s="30">
        <f t="shared" si="20"/>
        <v>0</v>
      </c>
      <c r="AD78" s="30">
        <f t="shared" si="21"/>
        <v>0</v>
      </c>
      <c r="AG78" s="30">
        <f t="shared" si="22"/>
        <v>0</v>
      </c>
      <c r="AH78" s="30">
        <v>1</v>
      </c>
      <c r="AI78" s="30">
        <v>1</v>
      </c>
      <c r="AK78" s="30">
        <v>1</v>
      </c>
      <c r="AL78" s="30"/>
    </row>
    <row r="79" spans="1:38" x14ac:dyDescent="0.25">
      <c r="A79" s="31" t="s">
        <v>77</v>
      </c>
      <c r="B79" s="30" t="s">
        <v>335</v>
      </c>
      <c r="C79" s="31" t="s">
        <v>31</v>
      </c>
      <c r="D79" s="30">
        <v>1</v>
      </c>
      <c r="F79" s="30">
        <v>3</v>
      </c>
      <c r="H79" s="30">
        <v>7</v>
      </c>
      <c r="M79" s="30">
        <v>8379</v>
      </c>
      <c r="N79" s="36"/>
      <c r="O79" s="30">
        <f t="shared" si="13"/>
        <v>8379</v>
      </c>
      <c r="P79" s="41">
        <f t="shared" si="14"/>
        <v>8379</v>
      </c>
      <c r="Q79" s="41">
        <f t="shared" si="15"/>
        <v>0</v>
      </c>
      <c r="R79" s="30">
        <f t="shared" si="16"/>
        <v>8379</v>
      </c>
      <c r="S79" s="30">
        <v>1601</v>
      </c>
      <c r="T79" s="46">
        <f t="shared" si="17"/>
        <v>0.19107292039622867</v>
      </c>
      <c r="W79" s="30">
        <f t="shared" si="18"/>
        <v>1601</v>
      </c>
      <c r="X79" s="46">
        <f t="shared" si="19"/>
        <v>0.19107292039622867</v>
      </c>
      <c r="Y79" s="30">
        <v>75</v>
      </c>
      <c r="AA79" s="30">
        <f t="shared" si="20"/>
        <v>75</v>
      </c>
      <c r="AB79" s="30">
        <v>68</v>
      </c>
      <c r="AD79" s="30">
        <f t="shared" si="21"/>
        <v>68</v>
      </c>
      <c r="AG79" s="30">
        <f t="shared" si="22"/>
        <v>0</v>
      </c>
      <c r="AH79" s="30">
        <v>4</v>
      </c>
      <c r="AI79" s="30">
        <v>2</v>
      </c>
      <c r="AK79" s="30">
        <v>3</v>
      </c>
      <c r="AL79" s="30"/>
    </row>
    <row r="80" spans="1:38" x14ac:dyDescent="0.25">
      <c r="A80" s="31" t="s">
        <v>78</v>
      </c>
      <c r="B80" s="30" t="s">
        <v>231</v>
      </c>
      <c r="C80" s="31" t="s">
        <v>31</v>
      </c>
      <c r="D80" s="30">
        <v>1</v>
      </c>
      <c r="F80" s="30">
        <v>4</v>
      </c>
      <c r="H80" s="30">
        <v>6</v>
      </c>
      <c r="I80" s="30">
        <v>4</v>
      </c>
      <c r="J80" s="30">
        <v>4</v>
      </c>
      <c r="M80" s="30">
        <v>4834</v>
      </c>
      <c r="N80" s="36">
        <v>2</v>
      </c>
      <c r="O80" s="30">
        <f t="shared" si="13"/>
        <v>4836</v>
      </c>
      <c r="P80" s="41">
        <f t="shared" si="14"/>
        <v>4834</v>
      </c>
      <c r="Q80" s="41">
        <f t="shared" si="15"/>
        <v>2</v>
      </c>
      <c r="R80" s="30">
        <f t="shared" si="16"/>
        <v>4836</v>
      </c>
      <c r="S80" s="30">
        <v>1997</v>
      </c>
      <c r="T80" s="46">
        <f t="shared" si="17"/>
        <v>0.41311543235415804</v>
      </c>
      <c r="U80" s="30">
        <v>2</v>
      </c>
      <c r="V80" s="46">
        <f t="shared" si="23"/>
        <v>1</v>
      </c>
      <c r="W80" s="30">
        <f t="shared" si="18"/>
        <v>1999</v>
      </c>
      <c r="X80" s="46">
        <f t="shared" si="19"/>
        <v>0.41335814722911496</v>
      </c>
      <c r="Y80" s="30">
        <v>48</v>
      </c>
      <c r="AA80" s="30">
        <f t="shared" si="20"/>
        <v>48</v>
      </c>
      <c r="AB80" s="30">
        <v>34</v>
      </c>
      <c r="AD80" s="30">
        <f t="shared" si="21"/>
        <v>34</v>
      </c>
      <c r="AE80" s="30">
        <v>2</v>
      </c>
      <c r="AF80" s="30">
        <v>8</v>
      </c>
      <c r="AG80" s="30">
        <f t="shared" si="22"/>
        <v>10</v>
      </c>
      <c r="AH80" s="30">
        <v>3</v>
      </c>
      <c r="AI80" s="30">
        <v>2</v>
      </c>
      <c r="AK80" s="30">
        <v>4</v>
      </c>
      <c r="AL80" s="30"/>
    </row>
    <row r="81" spans="1:38" x14ac:dyDescent="0.25">
      <c r="A81" s="31" t="s">
        <v>78</v>
      </c>
      <c r="B81" s="30" t="s">
        <v>232</v>
      </c>
      <c r="C81" s="31" t="s">
        <v>31</v>
      </c>
      <c r="D81" s="30">
        <v>1</v>
      </c>
      <c r="F81" s="30">
        <v>4</v>
      </c>
      <c r="H81" s="30">
        <v>7</v>
      </c>
      <c r="I81" s="30">
        <v>2</v>
      </c>
      <c r="J81" s="30">
        <v>2</v>
      </c>
      <c r="M81" s="30">
        <v>4557</v>
      </c>
      <c r="N81" s="30">
        <v>7</v>
      </c>
      <c r="O81" s="30">
        <f t="shared" si="13"/>
        <v>4564</v>
      </c>
      <c r="P81" s="41">
        <f t="shared" si="14"/>
        <v>4557</v>
      </c>
      <c r="Q81" s="41">
        <f t="shared" si="15"/>
        <v>7</v>
      </c>
      <c r="R81" s="30">
        <f t="shared" si="16"/>
        <v>4564</v>
      </c>
      <c r="S81" s="30">
        <v>1871</v>
      </c>
      <c r="T81" s="46">
        <f t="shared" si="17"/>
        <v>0.41057713407943824</v>
      </c>
      <c r="U81" s="30">
        <v>6</v>
      </c>
      <c r="V81" s="46">
        <f t="shared" si="23"/>
        <v>0.8571428571428571</v>
      </c>
      <c r="W81" s="30">
        <f t="shared" si="18"/>
        <v>1877</v>
      </c>
      <c r="X81" s="46">
        <f t="shared" si="19"/>
        <v>0.41126205083260298</v>
      </c>
      <c r="Y81" s="30">
        <v>15</v>
      </c>
      <c r="AA81" s="30">
        <f t="shared" si="20"/>
        <v>15</v>
      </c>
      <c r="AB81" s="30">
        <v>15</v>
      </c>
      <c r="AD81" s="30">
        <f t="shared" si="21"/>
        <v>15</v>
      </c>
      <c r="AF81" s="30">
        <v>8</v>
      </c>
      <c r="AG81" s="30">
        <f t="shared" si="22"/>
        <v>8</v>
      </c>
      <c r="AH81" s="30">
        <v>1</v>
      </c>
      <c r="AK81" s="30">
        <v>4</v>
      </c>
      <c r="AL81" s="30"/>
    </row>
    <row r="82" spans="1:38" x14ac:dyDescent="0.25">
      <c r="A82" s="31" t="s">
        <v>78</v>
      </c>
      <c r="B82" s="30" t="s">
        <v>233</v>
      </c>
      <c r="C82" s="31" t="s">
        <v>31</v>
      </c>
      <c r="D82" s="30">
        <v>1</v>
      </c>
      <c r="F82" s="30">
        <v>5</v>
      </c>
      <c r="H82" s="30">
        <v>7</v>
      </c>
      <c r="I82" s="30">
        <v>3</v>
      </c>
      <c r="J82" s="30">
        <v>2</v>
      </c>
      <c r="M82" s="30">
        <v>5916</v>
      </c>
      <c r="N82" s="36">
        <v>16</v>
      </c>
      <c r="O82" s="30">
        <f t="shared" si="13"/>
        <v>5932</v>
      </c>
      <c r="P82" s="41">
        <f t="shared" si="14"/>
        <v>5916</v>
      </c>
      <c r="Q82" s="41">
        <f t="shared" si="15"/>
        <v>16</v>
      </c>
      <c r="R82" s="30">
        <f t="shared" si="16"/>
        <v>5932</v>
      </c>
      <c r="S82" s="30">
        <v>2330</v>
      </c>
      <c r="T82" s="46">
        <f t="shared" si="17"/>
        <v>0.39384719405003382</v>
      </c>
      <c r="U82" s="30">
        <v>12</v>
      </c>
      <c r="V82" s="46">
        <f t="shared" si="23"/>
        <v>0.75</v>
      </c>
      <c r="W82" s="30">
        <f t="shared" si="18"/>
        <v>2342</v>
      </c>
      <c r="X82" s="46">
        <f t="shared" si="19"/>
        <v>0.39480782198246794</v>
      </c>
      <c r="Y82" s="30">
        <v>29</v>
      </c>
      <c r="AA82" s="30">
        <f t="shared" si="20"/>
        <v>29</v>
      </c>
      <c r="AB82" s="30">
        <v>25</v>
      </c>
      <c r="AD82" s="30">
        <f t="shared" si="21"/>
        <v>25</v>
      </c>
      <c r="AE82" s="30">
        <v>3</v>
      </c>
      <c r="AF82" s="30">
        <v>9</v>
      </c>
      <c r="AG82" s="30">
        <f t="shared" si="22"/>
        <v>12</v>
      </c>
      <c r="AH82" s="30">
        <v>4</v>
      </c>
      <c r="AI82" s="30">
        <v>2</v>
      </c>
      <c r="AK82" s="30">
        <v>5</v>
      </c>
      <c r="AL82" s="30"/>
    </row>
    <row r="83" spans="1:38" x14ac:dyDescent="0.25">
      <c r="A83" s="31" t="s">
        <v>79</v>
      </c>
      <c r="B83" s="30" t="s">
        <v>337</v>
      </c>
      <c r="C83" s="41" t="s">
        <v>31</v>
      </c>
      <c r="D83" s="30">
        <v>1</v>
      </c>
      <c r="F83" s="30">
        <v>2</v>
      </c>
      <c r="H83" s="30">
        <v>4</v>
      </c>
      <c r="I83" s="30">
        <v>2</v>
      </c>
      <c r="J83" s="30">
        <v>2</v>
      </c>
      <c r="K83" s="30">
        <v>1</v>
      </c>
      <c r="M83" s="30">
        <v>4058</v>
      </c>
      <c r="N83" s="36">
        <v>37</v>
      </c>
      <c r="O83" s="30">
        <f t="shared" si="13"/>
        <v>4095</v>
      </c>
      <c r="P83" s="41">
        <f t="shared" si="14"/>
        <v>4058</v>
      </c>
      <c r="Q83" s="41">
        <f t="shared" si="15"/>
        <v>37</v>
      </c>
      <c r="R83" s="30">
        <f t="shared" si="16"/>
        <v>4095</v>
      </c>
      <c r="S83" s="30">
        <v>1751</v>
      </c>
      <c r="T83" s="46">
        <f t="shared" si="17"/>
        <v>0.43149334647609661</v>
      </c>
      <c r="U83" s="30">
        <v>34</v>
      </c>
      <c r="V83" s="46">
        <f t="shared" si="23"/>
        <v>0.91891891891891897</v>
      </c>
      <c r="W83" s="30">
        <f t="shared" si="18"/>
        <v>1785</v>
      </c>
      <c r="X83" s="46">
        <f t="shared" si="19"/>
        <v>0.4358974358974359</v>
      </c>
      <c r="Y83" s="30">
        <v>9</v>
      </c>
      <c r="Z83" s="30">
        <v>3</v>
      </c>
      <c r="AA83" s="30">
        <f t="shared" si="20"/>
        <v>12</v>
      </c>
      <c r="AB83" s="30">
        <v>5</v>
      </c>
      <c r="AC83" s="30">
        <v>2</v>
      </c>
      <c r="AD83" s="30">
        <f t="shared" si="21"/>
        <v>7</v>
      </c>
      <c r="AE83" s="30">
        <v>3</v>
      </c>
      <c r="AF83" s="30">
        <v>26</v>
      </c>
      <c r="AG83" s="30">
        <f t="shared" si="22"/>
        <v>29</v>
      </c>
      <c r="AK83" s="30">
        <v>2</v>
      </c>
      <c r="AL83" s="30"/>
    </row>
    <row r="84" spans="1:38" x14ac:dyDescent="0.25">
      <c r="A84" s="31" t="s">
        <v>79</v>
      </c>
      <c r="B84" s="30" t="s">
        <v>339</v>
      </c>
      <c r="C84" s="41" t="s">
        <v>31</v>
      </c>
      <c r="D84" s="30">
        <v>1</v>
      </c>
      <c r="F84" s="30">
        <v>5</v>
      </c>
      <c r="H84" s="30">
        <v>10</v>
      </c>
      <c r="I84" s="30">
        <v>2</v>
      </c>
      <c r="J84" s="30">
        <v>2</v>
      </c>
      <c r="M84" s="30">
        <v>11161</v>
      </c>
      <c r="N84" s="36">
        <v>19</v>
      </c>
      <c r="O84" s="30">
        <f t="shared" si="13"/>
        <v>11180</v>
      </c>
      <c r="P84" s="41">
        <f t="shared" si="14"/>
        <v>11161</v>
      </c>
      <c r="Q84" s="41">
        <f t="shared" si="15"/>
        <v>19</v>
      </c>
      <c r="R84" s="30">
        <f t="shared" si="16"/>
        <v>11180</v>
      </c>
      <c r="S84" s="30">
        <v>5220</v>
      </c>
      <c r="T84" s="46">
        <f t="shared" si="17"/>
        <v>0.46770002687931189</v>
      </c>
      <c r="U84" s="30">
        <v>16</v>
      </c>
      <c r="V84" s="46">
        <f t="shared" si="23"/>
        <v>0.84210526315789469</v>
      </c>
      <c r="W84" s="30">
        <f t="shared" si="18"/>
        <v>5236</v>
      </c>
      <c r="X84" s="46">
        <f t="shared" si="19"/>
        <v>0.46833631484794275</v>
      </c>
      <c r="Y84" s="30">
        <v>130</v>
      </c>
      <c r="Z84" s="30">
        <v>6</v>
      </c>
      <c r="AA84" s="30">
        <f t="shared" si="20"/>
        <v>136</v>
      </c>
      <c r="AB84" s="30">
        <v>114</v>
      </c>
      <c r="AC84" s="30">
        <v>3</v>
      </c>
      <c r="AD84" s="30">
        <f t="shared" si="21"/>
        <v>117</v>
      </c>
      <c r="AE84" s="30">
        <v>9</v>
      </c>
      <c r="AF84" s="30">
        <v>173</v>
      </c>
      <c r="AG84" s="30">
        <f t="shared" si="22"/>
        <v>182</v>
      </c>
      <c r="AH84" s="30">
        <v>4</v>
      </c>
      <c r="AI84" s="30">
        <v>1</v>
      </c>
      <c r="AK84" s="30">
        <v>5</v>
      </c>
      <c r="AL84" s="30"/>
    </row>
    <row r="85" spans="1:38" x14ac:dyDescent="0.25">
      <c r="A85" s="31" t="s">
        <v>79</v>
      </c>
      <c r="B85" s="30" t="s">
        <v>338</v>
      </c>
      <c r="C85" s="41" t="s">
        <v>31</v>
      </c>
      <c r="D85" s="30">
        <v>1</v>
      </c>
      <c r="F85" s="30">
        <v>1</v>
      </c>
      <c r="H85" s="30">
        <v>2</v>
      </c>
      <c r="I85" s="30">
        <v>1</v>
      </c>
      <c r="M85" s="30">
        <v>1843</v>
      </c>
      <c r="N85" s="36">
        <v>1</v>
      </c>
      <c r="O85" s="30">
        <f t="shared" si="13"/>
        <v>1844</v>
      </c>
      <c r="P85" s="41">
        <f t="shared" si="14"/>
        <v>1843</v>
      </c>
      <c r="Q85" s="41">
        <f t="shared" si="15"/>
        <v>1</v>
      </c>
      <c r="R85" s="30">
        <f t="shared" si="16"/>
        <v>1844</v>
      </c>
      <c r="S85" s="30">
        <v>717</v>
      </c>
      <c r="T85" s="46">
        <f t="shared" si="17"/>
        <v>0.38903960933260989</v>
      </c>
      <c r="V85" s="46">
        <f t="shared" si="23"/>
        <v>0</v>
      </c>
      <c r="W85" s="30">
        <f t="shared" si="18"/>
        <v>717</v>
      </c>
      <c r="X85" s="46">
        <f t="shared" si="19"/>
        <v>0.38882863340563989</v>
      </c>
      <c r="Y85" s="30">
        <v>11</v>
      </c>
      <c r="Z85" s="30">
        <v>1</v>
      </c>
      <c r="AA85" s="30">
        <f t="shared" si="20"/>
        <v>12</v>
      </c>
      <c r="AB85" s="30">
        <v>11</v>
      </c>
      <c r="AD85" s="30">
        <f t="shared" si="21"/>
        <v>11</v>
      </c>
      <c r="AF85" s="30">
        <v>9</v>
      </c>
      <c r="AG85" s="30">
        <f t="shared" si="22"/>
        <v>9</v>
      </c>
      <c r="AK85" s="30">
        <v>1</v>
      </c>
      <c r="AL85" s="30"/>
    </row>
    <row r="86" spans="1:38" x14ac:dyDescent="0.25">
      <c r="A86" s="31" t="s">
        <v>79</v>
      </c>
      <c r="B86" s="30" t="s">
        <v>340</v>
      </c>
      <c r="C86" s="41" t="s">
        <v>31</v>
      </c>
      <c r="D86" s="30">
        <v>1</v>
      </c>
      <c r="F86" s="30">
        <v>2</v>
      </c>
      <c r="H86" s="30">
        <v>3</v>
      </c>
      <c r="M86" s="30">
        <v>5749</v>
      </c>
      <c r="N86" s="36">
        <v>39</v>
      </c>
      <c r="O86" s="30">
        <f t="shared" si="13"/>
        <v>5788</v>
      </c>
      <c r="P86" s="41">
        <f t="shared" si="14"/>
        <v>5749</v>
      </c>
      <c r="Q86" s="41">
        <f t="shared" si="15"/>
        <v>39</v>
      </c>
      <c r="R86" s="30">
        <f t="shared" si="16"/>
        <v>5788</v>
      </c>
      <c r="S86" s="30">
        <v>3230</v>
      </c>
      <c r="T86" s="46">
        <f t="shared" si="17"/>
        <v>0.56183684118977217</v>
      </c>
      <c r="U86" s="30">
        <v>34</v>
      </c>
      <c r="V86" s="46">
        <f t="shared" si="23"/>
        <v>0.87179487179487181</v>
      </c>
      <c r="W86" s="30">
        <f t="shared" si="18"/>
        <v>3264</v>
      </c>
      <c r="X86" s="46">
        <f t="shared" si="19"/>
        <v>0.5639253628196268</v>
      </c>
      <c r="Y86" s="30">
        <v>82</v>
      </c>
      <c r="Z86" s="30">
        <v>3</v>
      </c>
      <c r="AA86" s="30">
        <f t="shared" si="20"/>
        <v>85</v>
      </c>
      <c r="AB86" s="30">
        <v>68</v>
      </c>
      <c r="AC86" s="30">
        <v>2</v>
      </c>
      <c r="AD86" s="30">
        <f t="shared" si="21"/>
        <v>70</v>
      </c>
      <c r="AF86" s="30">
        <v>309</v>
      </c>
      <c r="AG86" s="30">
        <f t="shared" si="22"/>
        <v>309</v>
      </c>
      <c r="AK86" s="30">
        <v>2</v>
      </c>
      <c r="AL86" s="30"/>
    </row>
    <row r="87" spans="1:38" x14ac:dyDescent="0.25">
      <c r="A87" s="31" t="s">
        <v>79</v>
      </c>
      <c r="B87" s="31" t="s">
        <v>341</v>
      </c>
      <c r="C87" s="41" t="s">
        <v>31</v>
      </c>
      <c r="D87" s="30">
        <v>1</v>
      </c>
      <c r="F87" s="30">
        <v>2</v>
      </c>
      <c r="H87" s="30">
        <v>3</v>
      </c>
      <c r="M87" s="30">
        <v>2691</v>
      </c>
      <c r="N87" s="36"/>
      <c r="O87" s="30">
        <f t="shared" si="13"/>
        <v>2691</v>
      </c>
      <c r="P87" s="41">
        <f t="shared" si="14"/>
        <v>2691</v>
      </c>
      <c r="Q87" s="41">
        <f t="shared" si="15"/>
        <v>0</v>
      </c>
      <c r="R87" s="30">
        <f t="shared" si="16"/>
        <v>2691</v>
      </c>
      <c r="S87" s="30">
        <v>809</v>
      </c>
      <c r="T87" s="46">
        <f t="shared" si="17"/>
        <v>0.30063173541434413</v>
      </c>
      <c r="W87" s="30">
        <f t="shared" si="18"/>
        <v>809</v>
      </c>
      <c r="X87" s="46">
        <f t="shared" si="19"/>
        <v>0.30063173541434413</v>
      </c>
      <c r="Y87" s="30">
        <v>27</v>
      </c>
      <c r="Z87" s="30">
        <v>1</v>
      </c>
      <c r="AA87" s="30">
        <f t="shared" si="20"/>
        <v>28</v>
      </c>
      <c r="AB87" s="30">
        <v>26</v>
      </c>
      <c r="AC87" s="30">
        <v>1</v>
      </c>
      <c r="AD87" s="30">
        <f t="shared" si="21"/>
        <v>27</v>
      </c>
      <c r="AF87" s="30">
        <v>22</v>
      </c>
      <c r="AG87" s="30">
        <f t="shared" si="22"/>
        <v>22</v>
      </c>
      <c r="AH87" s="30">
        <v>1</v>
      </c>
      <c r="AI87" s="30">
        <v>1</v>
      </c>
      <c r="AK87" s="30">
        <v>2</v>
      </c>
      <c r="AL87" s="30"/>
    </row>
    <row r="88" spans="1:38" x14ac:dyDescent="0.25">
      <c r="A88" s="31" t="s">
        <v>80</v>
      </c>
      <c r="B88" s="30" t="s">
        <v>229</v>
      </c>
      <c r="C88" s="41" t="s">
        <v>31</v>
      </c>
      <c r="D88" s="30">
        <v>1</v>
      </c>
      <c r="F88" s="30">
        <v>2</v>
      </c>
      <c r="H88" s="30">
        <v>4</v>
      </c>
      <c r="I88" s="30">
        <v>2</v>
      </c>
      <c r="J88" s="30">
        <v>2</v>
      </c>
      <c r="M88" s="30">
        <v>1911</v>
      </c>
      <c r="N88" s="36">
        <v>14</v>
      </c>
      <c r="O88" s="30">
        <f t="shared" si="13"/>
        <v>1925</v>
      </c>
      <c r="P88" s="41">
        <f t="shared" si="14"/>
        <v>1911</v>
      </c>
      <c r="Q88" s="41">
        <f t="shared" si="15"/>
        <v>14</v>
      </c>
      <c r="R88" s="30">
        <f t="shared" si="16"/>
        <v>1925</v>
      </c>
      <c r="S88" s="30">
        <v>950</v>
      </c>
      <c r="T88" s="46">
        <f t="shared" si="17"/>
        <v>0.49712192569335428</v>
      </c>
      <c r="U88" s="30">
        <v>11</v>
      </c>
      <c r="V88" s="46">
        <f t="shared" si="23"/>
        <v>0.7857142857142857</v>
      </c>
      <c r="W88" s="30">
        <f t="shared" si="18"/>
        <v>961</v>
      </c>
      <c r="X88" s="46">
        <f t="shared" si="19"/>
        <v>0.49922077922077923</v>
      </c>
      <c r="Y88" s="30">
        <v>10</v>
      </c>
      <c r="Z88" s="30">
        <v>1</v>
      </c>
      <c r="AA88" s="30">
        <f t="shared" si="20"/>
        <v>11</v>
      </c>
      <c r="AB88" s="30">
        <v>6</v>
      </c>
      <c r="AD88" s="30">
        <f t="shared" si="21"/>
        <v>6</v>
      </c>
      <c r="AF88" s="30">
        <v>11</v>
      </c>
      <c r="AG88" s="30">
        <f t="shared" si="22"/>
        <v>11</v>
      </c>
      <c r="AH88" s="30">
        <v>2</v>
      </c>
      <c r="AI88" s="30">
        <v>1</v>
      </c>
      <c r="AK88" s="30">
        <v>2</v>
      </c>
      <c r="AL88" s="30"/>
    </row>
    <row r="89" spans="1:38" x14ac:dyDescent="0.25">
      <c r="A89" s="31" t="s">
        <v>80</v>
      </c>
      <c r="B89" s="30" t="s">
        <v>234</v>
      </c>
      <c r="C89" s="41" t="s">
        <v>31</v>
      </c>
      <c r="D89" s="30">
        <v>1</v>
      </c>
      <c r="F89" s="30">
        <v>4</v>
      </c>
      <c r="H89" s="30">
        <v>10</v>
      </c>
      <c r="I89" s="30">
        <v>2</v>
      </c>
      <c r="J89" s="30">
        <v>2</v>
      </c>
      <c r="M89" s="30">
        <v>4079</v>
      </c>
      <c r="N89" s="30">
        <v>5</v>
      </c>
      <c r="O89" s="30">
        <f t="shared" si="13"/>
        <v>4084</v>
      </c>
      <c r="P89" s="41">
        <f t="shared" si="14"/>
        <v>4079</v>
      </c>
      <c r="Q89" s="41">
        <f t="shared" si="15"/>
        <v>5</v>
      </c>
      <c r="R89" s="30">
        <f t="shared" si="16"/>
        <v>4084</v>
      </c>
      <c r="S89" s="30">
        <v>2003</v>
      </c>
      <c r="T89" s="46">
        <f t="shared" si="17"/>
        <v>0.49105172836479527</v>
      </c>
      <c r="U89" s="30">
        <v>5</v>
      </c>
      <c r="V89" s="46">
        <f t="shared" si="23"/>
        <v>1</v>
      </c>
      <c r="W89" s="30">
        <f t="shared" si="18"/>
        <v>2008</v>
      </c>
      <c r="X89" s="46">
        <f t="shared" si="19"/>
        <v>0.49167482859941236</v>
      </c>
      <c r="Y89" s="30">
        <v>56</v>
      </c>
      <c r="AA89" s="30">
        <f t="shared" si="20"/>
        <v>56</v>
      </c>
      <c r="AB89" s="30">
        <v>37</v>
      </c>
      <c r="AD89" s="30">
        <f t="shared" si="21"/>
        <v>37</v>
      </c>
      <c r="AE89" s="30">
        <v>2</v>
      </c>
      <c r="AF89" s="30">
        <v>9</v>
      </c>
      <c r="AG89" s="30">
        <f t="shared" si="22"/>
        <v>11</v>
      </c>
      <c r="AH89" s="30">
        <v>4</v>
      </c>
      <c r="AI89" s="30">
        <v>2</v>
      </c>
      <c r="AK89" s="30">
        <v>4</v>
      </c>
      <c r="AL89" s="30"/>
    </row>
    <row r="90" spans="1:38" x14ac:dyDescent="0.25">
      <c r="A90" s="31" t="s">
        <v>80</v>
      </c>
      <c r="B90" s="30" t="s">
        <v>230</v>
      </c>
      <c r="C90" s="41" t="s">
        <v>31</v>
      </c>
      <c r="E90" s="41">
        <v>1</v>
      </c>
      <c r="F90" s="30">
        <v>4</v>
      </c>
      <c r="G90" s="30">
        <v>4</v>
      </c>
      <c r="H90" s="30">
        <v>4</v>
      </c>
      <c r="I90" s="30">
        <v>1</v>
      </c>
      <c r="J90" s="30">
        <v>1</v>
      </c>
      <c r="M90" s="30">
        <v>3253</v>
      </c>
      <c r="N90" s="36">
        <v>64</v>
      </c>
      <c r="O90" s="30">
        <f t="shared" si="13"/>
        <v>3317</v>
      </c>
      <c r="P90" s="41">
        <f t="shared" si="14"/>
        <v>0</v>
      </c>
      <c r="Q90" s="41">
        <f t="shared" si="15"/>
        <v>0</v>
      </c>
      <c r="R90" s="30">
        <f t="shared" si="16"/>
        <v>0</v>
      </c>
      <c r="W90" s="30">
        <f t="shared" si="18"/>
        <v>0</v>
      </c>
      <c r="AA90" s="30">
        <f t="shared" si="20"/>
        <v>0</v>
      </c>
      <c r="AD90" s="30">
        <f t="shared" si="21"/>
        <v>0</v>
      </c>
      <c r="AG90" s="30">
        <f t="shared" si="22"/>
        <v>0</v>
      </c>
      <c r="AH90" s="30">
        <v>1</v>
      </c>
      <c r="AI90" s="30">
        <v>1</v>
      </c>
      <c r="AK90" s="30">
        <v>4</v>
      </c>
      <c r="AL90" s="30"/>
    </row>
    <row r="91" spans="1:38" x14ac:dyDescent="0.25">
      <c r="A91" s="31" t="s">
        <v>81</v>
      </c>
      <c r="B91" s="30" t="s">
        <v>167</v>
      </c>
      <c r="C91" s="41" t="s">
        <v>31</v>
      </c>
      <c r="D91" s="30">
        <v>1</v>
      </c>
      <c r="F91" s="30">
        <v>6</v>
      </c>
      <c r="H91" s="30">
        <v>23</v>
      </c>
      <c r="I91" s="30">
        <v>3</v>
      </c>
      <c r="J91" s="30">
        <v>3</v>
      </c>
      <c r="K91" s="30">
        <v>3</v>
      </c>
      <c r="L91" s="30">
        <v>1</v>
      </c>
      <c r="M91" s="30">
        <v>78019</v>
      </c>
      <c r="N91" s="36">
        <v>40</v>
      </c>
      <c r="O91" s="30">
        <f t="shared" si="13"/>
        <v>78059</v>
      </c>
      <c r="P91" s="41">
        <f t="shared" si="14"/>
        <v>78019</v>
      </c>
      <c r="Q91" s="41">
        <f t="shared" si="15"/>
        <v>40</v>
      </c>
      <c r="R91" s="30">
        <f t="shared" si="16"/>
        <v>78059</v>
      </c>
      <c r="S91" s="30">
        <v>31963</v>
      </c>
      <c r="T91" s="46">
        <f t="shared" si="17"/>
        <v>0.40968225688614313</v>
      </c>
      <c r="U91" s="30">
        <v>38</v>
      </c>
      <c r="V91" s="46">
        <f t="shared" si="23"/>
        <v>0.95</v>
      </c>
      <c r="W91" s="30">
        <f t="shared" si="18"/>
        <v>32001</v>
      </c>
      <c r="X91" s="46">
        <f t="shared" si="19"/>
        <v>0.40995913347596047</v>
      </c>
      <c r="Y91" s="30">
        <v>850</v>
      </c>
      <c r="AA91" s="30">
        <f t="shared" si="20"/>
        <v>850</v>
      </c>
      <c r="AB91" s="30">
        <v>594</v>
      </c>
      <c r="AD91" s="30">
        <f t="shared" si="21"/>
        <v>594</v>
      </c>
      <c r="AE91" s="30">
        <v>201</v>
      </c>
      <c r="AF91" s="30">
        <v>585</v>
      </c>
      <c r="AG91" s="30">
        <f t="shared" si="22"/>
        <v>786</v>
      </c>
      <c r="AH91" s="30">
        <v>9</v>
      </c>
      <c r="AI91" s="30">
        <v>1</v>
      </c>
      <c r="AK91" s="30">
        <v>6</v>
      </c>
      <c r="AL91" s="30"/>
    </row>
    <row r="92" spans="1:38" x14ac:dyDescent="0.25">
      <c r="A92" s="31" t="s">
        <v>81</v>
      </c>
      <c r="B92" s="30" t="s">
        <v>175</v>
      </c>
      <c r="C92" s="41" t="s">
        <v>31</v>
      </c>
      <c r="D92" s="30">
        <v>1</v>
      </c>
      <c r="F92" s="30">
        <v>1</v>
      </c>
      <c r="H92" s="30">
        <v>3</v>
      </c>
      <c r="I92" s="30">
        <v>1</v>
      </c>
      <c r="J92" s="30">
        <v>1</v>
      </c>
      <c r="M92" s="30">
        <v>13239</v>
      </c>
      <c r="N92" s="36">
        <v>13</v>
      </c>
      <c r="O92" s="30">
        <f t="shared" si="13"/>
        <v>13252</v>
      </c>
      <c r="P92" s="41">
        <f t="shared" si="14"/>
        <v>13239</v>
      </c>
      <c r="Q92" s="41">
        <f t="shared" si="15"/>
        <v>13</v>
      </c>
      <c r="R92" s="30">
        <f t="shared" si="16"/>
        <v>13252</v>
      </c>
      <c r="S92" s="30">
        <v>5831</v>
      </c>
      <c r="T92" s="46">
        <f t="shared" si="17"/>
        <v>0.44044112093058391</v>
      </c>
      <c r="U92" s="30">
        <v>13</v>
      </c>
      <c r="V92" s="46">
        <f t="shared" si="23"/>
        <v>1</v>
      </c>
      <c r="W92" s="30">
        <f t="shared" si="18"/>
        <v>5844</v>
      </c>
      <c r="X92" s="46">
        <f t="shared" si="19"/>
        <v>0.44099003923936009</v>
      </c>
      <c r="Y92" s="30">
        <v>131</v>
      </c>
      <c r="AA92" s="30">
        <f t="shared" si="20"/>
        <v>131</v>
      </c>
      <c r="AB92" s="30">
        <v>97</v>
      </c>
      <c r="AD92" s="30">
        <f t="shared" si="21"/>
        <v>97</v>
      </c>
      <c r="AE92" s="30">
        <v>12</v>
      </c>
      <c r="AF92" s="30">
        <v>318</v>
      </c>
      <c r="AG92" s="30">
        <f t="shared" si="22"/>
        <v>330</v>
      </c>
      <c r="AH92" s="30">
        <v>1</v>
      </c>
      <c r="AI92" s="30">
        <v>1</v>
      </c>
      <c r="AK92" s="30">
        <v>1</v>
      </c>
      <c r="AL92" s="30"/>
    </row>
    <row r="93" spans="1:38" x14ac:dyDescent="0.25">
      <c r="A93" s="31" t="s">
        <v>81</v>
      </c>
      <c r="B93" s="30" t="s">
        <v>151</v>
      </c>
      <c r="C93" s="41" t="s">
        <v>31</v>
      </c>
      <c r="D93" s="30">
        <v>1</v>
      </c>
      <c r="F93" s="30">
        <v>1</v>
      </c>
      <c r="H93" s="30">
        <v>3</v>
      </c>
      <c r="I93" s="30">
        <v>1</v>
      </c>
      <c r="J93" s="30">
        <v>1</v>
      </c>
      <c r="M93" s="30">
        <v>12610</v>
      </c>
      <c r="N93" s="30">
        <v>6</v>
      </c>
      <c r="O93" s="30">
        <f t="shared" si="13"/>
        <v>12616</v>
      </c>
      <c r="P93" s="41">
        <f t="shared" si="14"/>
        <v>12610</v>
      </c>
      <c r="Q93" s="41">
        <f t="shared" si="15"/>
        <v>6</v>
      </c>
      <c r="R93" s="30">
        <f t="shared" si="16"/>
        <v>12616</v>
      </c>
      <c r="S93" s="30">
        <v>4787</v>
      </c>
      <c r="T93" s="46">
        <f t="shared" si="17"/>
        <v>0.37961934972244249</v>
      </c>
      <c r="U93" s="30">
        <v>4</v>
      </c>
      <c r="V93" s="46">
        <f t="shared" si="23"/>
        <v>0.66666666666666663</v>
      </c>
      <c r="W93" s="30">
        <f t="shared" si="18"/>
        <v>4791</v>
      </c>
      <c r="X93" s="46">
        <f t="shared" si="19"/>
        <v>0.37975586556753327</v>
      </c>
      <c r="Y93" s="30">
        <v>128</v>
      </c>
      <c r="AA93" s="30">
        <f t="shared" si="20"/>
        <v>128</v>
      </c>
      <c r="AB93" s="30">
        <v>86</v>
      </c>
      <c r="AD93" s="30">
        <f t="shared" si="21"/>
        <v>86</v>
      </c>
      <c r="AE93" s="30">
        <v>12</v>
      </c>
      <c r="AF93" s="30">
        <v>299</v>
      </c>
      <c r="AG93" s="30">
        <f t="shared" si="22"/>
        <v>311</v>
      </c>
      <c r="AH93" s="30">
        <v>0</v>
      </c>
      <c r="AI93" s="30">
        <v>0</v>
      </c>
      <c r="AK93" s="30">
        <v>1</v>
      </c>
      <c r="AL93" s="30"/>
    </row>
    <row r="94" spans="1:38" x14ac:dyDescent="0.25">
      <c r="A94" s="31" t="s">
        <v>81</v>
      </c>
      <c r="B94" s="30" t="s">
        <v>235</v>
      </c>
      <c r="C94" s="41" t="s">
        <v>31</v>
      </c>
      <c r="D94" s="30">
        <v>1</v>
      </c>
      <c r="F94" s="30">
        <v>1</v>
      </c>
      <c r="H94" s="30">
        <v>2</v>
      </c>
      <c r="I94" s="30">
        <v>1</v>
      </c>
      <c r="J94" s="30">
        <v>1</v>
      </c>
      <c r="M94" s="30">
        <v>14545</v>
      </c>
      <c r="N94" s="30">
        <v>11</v>
      </c>
      <c r="O94" s="30">
        <f t="shared" si="13"/>
        <v>14556</v>
      </c>
      <c r="P94" s="41">
        <f t="shared" si="14"/>
        <v>14545</v>
      </c>
      <c r="Q94" s="41">
        <f t="shared" si="15"/>
        <v>11</v>
      </c>
      <c r="R94" s="30">
        <f t="shared" si="16"/>
        <v>14556</v>
      </c>
      <c r="S94" s="30">
        <v>6379</v>
      </c>
      <c r="T94" s="46">
        <f t="shared" si="17"/>
        <v>0.43856995531110349</v>
      </c>
      <c r="U94" s="30">
        <v>11</v>
      </c>
      <c r="V94" s="46">
        <f t="shared" si="23"/>
        <v>1</v>
      </c>
      <c r="W94" s="30">
        <f t="shared" si="18"/>
        <v>6390</v>
      </c>
      <c r="X94" s="46">
        <f t="shared" si="19"/>
        <v>0.43899422918384173</v>
      </c>
      <c r="Y94" s="30">
        <v>141</v>
      </c>
      <c r="AA94" s="30">
        <f t="shared" si="20"/>
        <v>141</v>
      </c>
      <c r="AB94" s="30">
        <v>124</v>
      </c>
      <c r="AD94" s="30">
        <f t="shared" si="21"/>
        <v>124</v>
      </c>
      <c r="AE94" s="30">
        <v>7</v>
      </c>
      <c r="AF94" s="30">
        <v>340</v>
      </c>
      <c r="AG94" s="30">
        <f t="shared" si="22"/>
        <v>347</v>
      </c>
      <c r="AH94" s="30">
        <v>2</v>
      </c>
      <c r="AI94" s="30">
        <v>1</v>
      </c>
      <c r="AK94" s="30">
        <v>1</v>
      </c>
      <c r="AL94" s="30"/>
    </row>
    <row r="95" spans="1:38" x14ac:dyDescent="0.25">
      <c r="A95" s="31" t="s">
        <v>81</v>
      </c>
      <c r="B95" s="30" t="s">
        <v>227</v>
      </c>
      <c r="C95" s="41" t="s">
        <v>31</v>
      </c>
      <c r="D95" s="30">
        <v>1</v>
      </c>
      <c r="F95" s="30">
        <v>1</v>
      </c>
      <c r="H95" s="30">
        <v>3</v>
      </c>
      <c r="I95" s="30">
        <v>1</v>
      </c>
      <c r="J95" s="30">
        <v>1</v>
      </c>
      <c r="M95" s="30">
        <v>11508</v>
      </c>
      <c r="N95" s="30">
        <v>4</v>
      </c>
      <c r="O95" s="30">
        <f t="shared" si="13"/>
        <v>11512</v>
      </c>
      <c r="P95" s="41">
        <f t="shared" si="14"/>
        <v>11508</v>
      </c>
      <c r="Q95" s="41">
        <f t="shared" si="15"/>
        <v>4</v>
      </c>
      <c r="R95" s="30">
        <f t="shared" si="16"/>
        <v>11512</v>
      </c>
      <c r="S95" s="30">
        <v>4048</v>
      </c>
      <c r="T95" s="46">
        <f t="shared" si="17"/>
        <v>0.35175530066041016</v>
      </c>
      <c r="U95" s="30">
        <v>4</v>
      </c>
      <c r="V95" s="46">
        <f t="shared" si="23"/>
        <v>1</v>
      </c>
      <c r="W95" s="30">
        <f t="shared" si="18"/>
        <v>4052</v>
      </c>
      <c r="X95" s="46">
        <f t="shared" si="19"/>
        <v>0.35198054204308549</v>
      </c>
      <c r="Y95" s="30">
        <v>149</v>
      </c>
      <c r="AA95" s="30">
        <f t="shared" si="20"/>
        <v>149</v>
      </c>
      <c r="AB95" s="30">
        <v>88</v>
      </c>
      <c r="AD95" s="30">
        <f t="shared" si="21"/>
        <v>88</v>
      </c>
      <c r="AE95" s="30">
        <v>5</v>
      </c>
      <c r="AF95" s="30">
        <v>157</v>
      </c>
      <c r="AG95" s="30">
        <f t="shared" si="22"/>
        <v>162</v>
      </c>
      <c r="AH95" s="30">
        <v>2</v>
      </c>
      <c r="AI95" s="30">
        <v>1</v>
      </c>
      <c r="AK95" s="30">
        <v>1</v>
      </c>
      <c r="AL95" s="30"/>
    </row>
    <row r="96" spans="1:38" x14ac:dyDescent="0.25">
      <c r="A96" s="31" t="s">
        <v>81</v>
      </c>
      <c r="B96" s="30" t="s">
        <v>236</v>
      </c>
      <c r="C96" s="41" t="s">
        <v>31</v>
      </c>
      <c r="D96" s="30">
        <v>1</v>
      </c>
      <c r="F96" s="30">
        <v>1</v>
      </c>
      <c r="H96" s="30">
        <v>2</v>
      </c>
      <c r="I96" s="30">
        <v>1</v>
      </c>
      <c r="J96" s="30">
        <v>1</v>
      </c>
      <c r="M96" s="30">
        <v>13717</v>
      </c>
      <c r="N96" s="30">
        <v>6</v>
      </c>
      <c r="O96" s="30">
        <f t="shared" si="13"/>
        <v>13723</v>
      </c>
      <c r="P96" s="41">
        <f t="shared" si="14"/>
        <v>13717</v>
      </c>
      <c r="Q96" s="41">
        <f t="shared" si="15"/>
        <v>6</v>
      </c>
      <c r="R96" s="30">
        <f t="shared" si="16"/>
        <v>13723</v>
      </c>
      <c r="S96" s="30">
        <v>5444</v>
      </c>
      <c r="T96" s="46">
        <f t="shared" si="17"/>
        <v>0.39687978420937525</v>
      </c>
      <c r="U96" s="30">
        <v>6</v>
      </c>
      <c r="V96" s="46">
        <f t="shared" si="23"/>
        <v>1</v>
      </c>
      <c r="W96" s="30">
        <f t="shared" si="18"/>
        <v>5450</v>
      </c>
      <c r="X96" s="46">
        <f t="shared" si="19"/>
        <v>0.39714348174597391</v>
      </c>
      <c r="Y96" s="30">
        <v>166</v>
      </c>
      <c r="AA96" s="30">
        <f t="shared" si="20"/>
        <v>166</v>
      </c>
      <c r="AB96" s="30">
        <v>109</v>
      </c>
      <c r="AD96" s="30">
        <f t="shared" si="21"/>
        <v>109</v>
      </c>
      <c r="AE96" s="30">
        <v>8</v>
      </c>
      <c r="AF96" s="30">
        <v>116</v>
      </c>
      <c r="AG96" s="30">
        <f t="shared" si="22"/>
        <v>124</v>
      </c>
      <c r="AH96" s="30">
        <v>1</v>
      </c>
      <c r="AI96" s="30">
        <v>1</v>
      </c>
      <c r="AK96" s="30">
        <v>1</v>
      </c>
      <c r="AL96" s="30"/>
    </row>
    <row r="97" spans="1:38" x14ac:dyDescent="0.25">
      <c r="A97" s="31" t="s">
        <v>81</v>
      </c>
      <c r="B97" s="30" t="s">
        <v>152</v>
      </c>
      <c r="C97" s="41" t="s">
        <v>31</v>
      </c>
      <c r="D97" s="30">
        <v>1</v>
      </c>
      <c r="F97" s="30">
        <v>1</v>
      </c>
      <c r="H97" s="30">
        <v>2</v>
      </c>
      <c r="M97" s="30">
        <v>12400</v>
      </c>
      <c r="O97" s="30">
        <f t="shared" si="13"/>
        <v>12400</v>
      </c>
      <c r="P97" s="41">
        <f t="shared" si="14"/>
        <v>12400</v>
      </c>
      <c r="Q97" s="41">
        <f t="shared" si="15"/>
        <v>0</v>
      </c>
      <c r="R97" s="30">
        <f t="shared" si="16"/>
        <v>12400</v>
      </c>
      <c r="S97" s="30">
        <v>5474</v>
      </c>
      <c r="T97" s="46">
        <f t="shared" si="17"/>
        <v>0.44145161290322582</v>
      </c>
      <c r="W97" s="30">
        <f t="shared" si="18"/>
        <v>5474</v>
      </c>
      <c r="X97" s="46">
        <f t="shared" si="19"/>
        <v>0.44145161290322582</v>
      </c>
      <c r="Y97" s="30">
        <v>135</v>
      </c>
      <c r="AA97" s="30">
        <f t="shared" si="20"/>
        <v>135</v>
      </c>
      <c r="AB97" s="30">
        <v>90</v>
      </c>
      <c r="AD97" s="30">
        <f t="shared" si="21"/>
        <v>90</v>
      </c>
      <c r="AE97" s="30">
        <v>5</v>
      </c>
      <c r="AF97" s="30">
        <v>232</v>
      </c>
      <c r="AG97" s="30">
        <f t="shared" si="22"/>
        <v>237</v>
      </c>
      <c r="AH97" s="30">
        <v>1</v>
      </c>
      <c r="AK97" s="30">
        <v>1</v>
      </c>
      <c r="AL97" s="30"/>
    </row>
    <row r="98" spans="1:38" x14ac:dyDescent="0.25">
      <c r="A98" s="31" t="s">
        <v>82</v>
      </c>
      <c r="B98" s="30" t="s">
        <v>167</v>
      </c>
      <c r="C98" s="41" t="s">
        <v>31</v>
      </c>
      <c r="D98" s="30">
        <v>1</v>
      </c>
      <c r="F98" s="30">
        <v>12</v>
      </c>
      <c r="H98" s="30">
        <v>34</v>
      </c>
      <c r="I98" s="30">
        <v>9</v>
      </c>
      <c r="J98" s="30">
        <v>7</v>
      </c>
      <c r="M98" s="30">
        <v>39241</v>
      </c>
      <c r="N98" s="30">
        <v>62</v>
      </c>
      <c r="O98" s="30">
        <f t="shared" si="13"/>
        <v>39303</v>
      </c>
      <c r="P98" s="41">
        <f t="shared" si="14"/>
        <v>39241</v>
      </c>
      <c r="Q98" s="41">
        <f t="shared" si="15"/>
        <v>62</v>
      </c>
      <c r="R98" s="30">
        <f t="shared" si="16"/>
        <v>39303</v>
      </c>
      <c r="S98" s="30">
        <v>20849</v>
      </c>
      <c r="T98" s="46">
        <f t="shared" si="17"/>
        <v>0.53130654162737956</v>
      </c>
      <c r="U98" s="30">
        <v>58</v>
      </c>
      <c r="V98" s="46">
        <f t="shared" si="23"/>
        <v>0.93548387096774188</v>
      </c>
      <c r="W98" s="30">
        <f t="shared" si="18"/>
        <v>20907</v>
      </c>
      <c r="X98" s="46">
        <f t="shared" si="19"/>
        <v>0.53194412640256472</v>
      </c>
      <c r="Y98" s="30">
        <v>533</v>
      </c>
      <c r="Z98" s="30">
        <v>15</v>
      </c>
      <c r="AA98" s="30">
        <f t="shared" si="20"/>
        <v>548</v>
      </c>
      <c r="AB98" s="30">
        <v>416</v>
      </c>
      <c r="AC98" s="30">
        <v>14</v>
      </c>
      <c r="AD98" s="30">
        <f t="shared" si="21"/>
        <v>430</v>
      </c>
      <c r="AE98" s="30">
        <v>87</v>
      </c>
      <c r="AF98" s="30">
        <v>360</v>
      </c>
      <c r="AG98" s="30">
        <f t="shared" si="22"/>
        <v>447</v>
      </c>
      <c r="AH98" s="30">
        <v>9</v>
      </c>
      <c r="AI98" s="30">
        <v>4</v>
      </c>
      <c r="AK98" s="30">
        <v>12</v>
      </c>
      <c r="AL98" s="30"/>
    </row>
    <row r="99" spans="1:38" x14ac:dyDescent="0.25">
      <c r="A99" s="31" t="s">
        <v>83</v>
      </c>
      <c r="B99" s="30" t="s">
        <v>167</v>
      </c>
      <c r="C99" s="31" t="s">
        <v>31</v>
      </c>
      <c r="D99" s="30">
        <v>1</v>
      </c>
      <c r="F99" s="30">
        <v>7</v>
      </c>
      <c r="H99" s="30">
        <v>14</v>
      </c>
      <c r="I99" s="30">
        <v>6</v>
      </c>
      <c r="J99" s="30">
        <v>5</v>
      </c>
      <c r="M99" s="30">
        <v>2961</v>
      </c>
      <c r="N99" s="30">
        <v>22</v>
      </c>
      <c r="O99" s="30">
        <f t="shared" si="13"/>
        <v>2983</v>
      </c>
      <c r="P99" s="41">
        <f t="shared" si="14"/>
        <v>2961</v>
      </c>
      <c r="Q99" s="41">
        <f t="shared" si="15"/>
        <v>22</v>
      </c>
      <c r="R99" s="30">
        <f t="shared" si="16"/>
        <v>2983</v>
      </c>
      <c r="S99" s="30">
        <v>1898</v>
      </c>
      <c r="T99" s="46">
        <f t="shared" si="17"/>
        <v>0.64099966227625804</v>
      </c>
      <c r="U99" s="30">
        <v>20</v>
      </c>
      <c r="V99" s="46">
        <f t="shared" si="23"/>
        <v>0.90909090909090906</v>
      </c>
      <c r="W99" s="30">
        <f t="shared" si="18"/>
        <v>1918</v>
      </c>
      <c r="X99" s="46">
        <f t="shared" si="19"/>
        <v>0.64297686892390216</v>
      </c>
      <c r="Y99" s="30">
        <v>57</v>
      </c>
      <c r="Z99" s="30">
        <v>11</v>
      </c>
      <c r="AA99" s="30">
        <f t="shared" si="20"/>
        <v>68</v>
      </c>
      <c r="AB99" s="30">
        <v>42</v>
      </c>
      <c r="AC99" s="30">
        <v>7</v>
      </c>
      <c r="AD99" s="30">
        <f t="shared" si="21"/>
        <v>49</v>
      </c>
      <c r="AF99" s="30">
        <v>17</v>
      </c>
      <c r="AG99" s="30">
        <f t="shared" si="22"/>
        <v>17</v>
      </c>
      <c r="AH99" s="30">
        <v>6</v>
      </c>
      <c r="AI99" s="30">
        <v>3</v>
      </c>
      <c r="AK99" s="30">
        <v>7</v>
      </c>
      <c r="AL99" s="30"/>
    </row>
    <row r="100" spans="1:38" x14ac:dyDescent="0.25">
      <c r="A100" s="31" t="s">
        <v>84</v>
      </c>
      <c r="B100" s="30" t="s">
        <v>342</v>
      </c>
      <c r="C100" s="41" t="s">
        <v>32</v>
      </c>
      <c r="D100" s="30">
        <v>1</v>
      </c>
      <c r="F100" s="30">
        <v>3</v>
      </c>
      <c r="H100" s="30">
        <v>8</v>
      </c>
      <c r="I100" s="30">
        <v>3</v>
      </c>
      <c r="J100" s="30">
        <v>2</v>
      </c>
      <c r="M100" s="30">
        <v>6072</v>
      </c>
      <c r="N100" s="30">
        <v>32</v>
      </c>
      <c r="O100" s="30">
        <f t="shared" si="13"/>
        <v>6104</v>
      </c>
      <c r="P100" s="41">
        <f t="shared" si="14"/>
        <v>6072</v>
      </c>
      <c r="Q100" s="41">
        <f t="shared" si="15"/>
        <v>32</v>
      </c>
      <c r="R100" s="30">
        <f t="shared" si="16"/>
        <v>6104</v>
      </c>
      <c r="S100" s="30">
        <v>3150</v>
      </c>
      <c r="T100" s="46">
        <f t="shared" si="17"/>
        <v>0.51877470355731226</v>
      </c>
      <c r="U100" s="30">
        <v>33</v>
      </c>
      <c r="V100" s="46">
        <f t="shared" si="23"/>
        <v>1.03125</v>
      </c>
      <c r="W100" s="30">
        <f t="shared" si="18"/>
        <v>3183</v>
      </c>
      <c r="X100" s="46">
        <f t="shared" si="19"/>
        <v>0.52146133682830931</v>
      </c>
      <c r="Y100" s="30">
        <v>66</v>
      </c>
      <c r="Z100" s="30">
        <v>5</v>
      </c>
      <c r="AA100" s="30">
        <f t="shared" si="20"/>
        <v>71</v>
      </c>
      <c r="AB100" s="30">
        <v>40</v>
      </c>
      <c r="AC100" s="30">
        <v>3</v>
      </c>
      <c r="AD100" s="30">
        <f t="shared" si="21"/>
        <v>43</v>
      </c>
      <c r="AE100" s="30">
        <v>30</v>
      </c>
      <c r="AF100" s="30">
        <v>48</v>
      </c>
      <c r="AG100" s="30">
        <f t="shared" si="22"/>
        <v>78</v>
      </c>
      <c r="AH100" s="30">
        <v>3</v>
      </c>
      <c r="AI100" s="30">
        <v>1</v>
      </c>
      <c r="AK100" s="30">
        <v>3</v>
      </c>
      <c r="AL100" s="30"/>
    </row>
    <row r="101" spans="1:38" x14ac:dyDescent="0.25">
      <c r="A101" s="31" t="s">
        <v>84</v>
      </c>
      <c r="B101" s="30" t="s">
        <v>343</v>
      </c>
      <c r="C101" s="41" t="s">
        <v>32</v>
      </c>
      <c r="D101" s="30">
        <v>1</v>
      </c>
      <c r="F101" s="30">
        <v>2</v>
      </c>
      <c r="H101" s="30">
        <v>4</v>
      </c>
      <c r="I101" s="30">
        <v>1</v>
      </c>
      <c r="J101" s="30">
        <v>1</v>
      </c>
      <c r="M101" s="30">
        <v>3462</v>
      </c>
      <c r="N101" s="30">
        <v>42</v>
      </c>
      <c r="O101" s="30">
        <f t="shared" si="13"/>
        <v>3504</v>
      </c>
      <c r="P101" s="41">
        <f t="shared" si="14"/>
        <v>3462</v>
      </c>
      <c r="Q101" s="41">
        <f t="shared" si="15"/>
        <v>42</v>
      </c>
      <c r="R101" s="30">
        <f t="shared" si="16"/>
        <v>3504</v>
      </c>
      <c r="S101" s="30">
        <v>1429</v>
      </c>
      <c r="T101" s="46">
        <f t="shared" si="17"/>
        <v>0.41276718659734257</v>
      </c>
      <c r="U101" s="30">
        <v>33</v>
      </c>
      <c r="V101" s="46">
        <f t="shared" si="23"/>
        <v>0.7857142857142857</v>
      </c>
      <c r="W101" s="30">
        <f t="shared" si="18"/>
        <v>1462</v>
      </c>
      <c r="X101" s="46">
        <f t="shared" si="19"/>
        <v>0.41723744292237441</v>
      </c>
      <c r="Y101" s="30">
        <v>21</v>
      </c>
      <c r="Z101" s="30">
        <v>2</v>
      </c>
      <c r="AA101" s="30">
        <f t="shared" si="20"/>
        <v>23</v>
      </c>
      <c r="AB101" s="30">
        <v>12</v>
      </c>
      <c r="AC101" s="30">
        <v>1</v>
      </c>
      <c r="AD101" s="30">
        <f t="shared" si="21"/>
        <v>13</v>
      </c>
      <c r="AE101" s="30">
        <v>11</v>
      </c>
      <c r="AF101" s="30">
        <v>60</v>
      </c>
      <c r="AG101" s="30">
        <f t="shared" si="22"/>
        <v>71</v>
      </c>
      <c r="AK101" s="30">
        <v>2</v>
      </c>
      <c r="AL101" s="30"/>
    </row>
    <row r="102" spans="1:38" x14ac:dyDescent="0.25">
      <c r="A102" s="31" t="s">
        <v>84</v>
      </c>
      <c r="B102" s="30" t="s">
        <v>344</v>
      </c>
      <c r="C102" s="41" t="s">
        <v>32</v>
      </c>
      <c r="D102" s="30">
        <v>1</v>
      </c>
      <c r="F102" s="30">
        <v>3</v>
      </c>
      <c r="H102" s="30">
        <v>7</v>
      </c>
      <c r="I102" s="30">
        <v>1</v>
      </c>
      <c r="J102" s="30">
        <v>1</v>
      </c>
      <c r="M102" s="30">
        <v>5904</v>
      </c>
      <c r="N102" s="30">
        <v>236</v>
      </c>
      <c r="O102" s="30">
        <f t="shared" si="13"/>
        <v>6140</v>
      </c>
      <c r="P102" s="41">
        <f t="shared" si="14"/>
        <v>5904</v>
      </c>
      <c r="Q102" s="41">
        <f t="shared" si="15"/>
        <v>236</v>
      </c>
      <c r="R102" s="30">
        <f t="shared" si="16"/>
        <v>6140</v>
      </c>
      <c r="S102" s="30">
        <v>2998</v>
      </c>
      <c r="T102" s="46">
        <f t="shared" si="17"/>
        <v>0.50779132791327908</v>
      </c>
      <c r="U102" s="30">
        <v>188</v>
      </c>
      <c r="V102" s="46">
        <f t="shared" si="23"/>
        <v>0.79661016949152541</v>
      </c>
      <c r="W102" s="30">
        <f t="shared" si="18"/>
        <v>3186</v>
      </c>
      <c r="X102" s="46">
        <f t="shared" si="19"/>
        <v>0.51889250814332244</v>
      </c>
      <c r="Y102" s="30">
        <v>96</v>
      </c>
      <c r="Z102" s="30">
        <v>14</v>
      </c>
      <c r="AA102" s="30">
        <f t="shared" si="20"/>
        <v>110</v>
      </c>
      <c r="AB102" s="30">
        <v>56</v>
      </c>
      <c r="AC102" s="30">
        <v>6</v>
      </c>
      <c r="AD102" s="30">
        <f t="shared" si="21"/>
        <v>62</v>
      </c>
      <c r="AE102" s="30">
        <v>47</v>
      </c>
      <c r="AF102" s="30">
        <v>47</v>
      </c>
      <c r="AG102" s="30">
        <f t="shared" si="22"/>
        <v>94</v>
      </c>
      <c r="AH102" s="30">
        <v>3</v>
      </c>
      <c r="AI102" s="30">
        <v>1</v>
      </c>
      <c r="AK102" s="30">
        <v>3</v>
      </c>
      <c r="AL102" s="30"/>
    </row>
    <row r="103" spans="1:38" x14ac:dyDescent="0.25">
      <c r="A103" s="31" t="s">
        <v>84</v>
      </c>
      <c r="B103" s="30" t="s">
        <v>345</v>
      </c>
      <c r="C103" s="41" t="s">
        <v>32</v>
      </c>
      <c r="D103" s="41">
        <v>1</v>
      </c>
      <c r="F103" s="41">
        <v>1</v>
      </c>
      <c r="H103" s="30">
        <v>5</v>
      </c>
      <c r="M103" s="30">
        <v>1836</v>
      </c>
      <c r="N103" s="36">
        <v>5</v>
      </c>
      <c r="O103" s="30">
        <f t="shared" si="13"/>
        <v>1841</v>
      </c>
      <c r="P103" s="41">
        <f t="shared" si="14"/>
        <v>1836</v>
      </c>
      <c r="Q103" s="41">
        <f t="shared" si="15"/>
        <v>5</v>
      </c>
      <c r="R103" s="30">
        <f t="shared" si="16"/>
        <v>1841</v>
      </c>
      <c r="S103" s="30">
        <v>530</v>
      </c>
      <c r="T103" s="46">
        <f t="shared" si="17"/>
        <v>0.2886710239651416</v>
      </c>
      <c r="U103" s="30">
        <v>5</v>
      </c>
      <c r="V103" s="46">
        <f t="shared" si="23"/>
        <v>1</v>
      </c>
      <c r="W103" s="30">
        <f t="shared" si="18"/>
        <v>535</v>
      </c>
      <c r="X103" s="46">
        <f t="shared" si="19"/>
        <v>0.29060293318848451</v>
      </c>
      <c r="Y103" s="30">
        <v>27</v>
      </c>
      <c r="AA103" s="30">
        <f t="shared" si="20"/>
        <v>27</v>
      </c>
      <c r="AB103" s="30">
        <v>20</v>
      </c>
      <c r="AD103" s="30">
        <f t="shared" si="21"/>
        <v>20</v>
      </c>
      <c r="AE103" s="30">
        <v>2</v>
      </c>
      <c r="AF103" s="30">
        <v>19</v>
      </c>
      <c r="AG103" s="30">
        <f t="shared" si="22"/>
        <v>21</v>
      </c>
      <c r="AH103" s="30">
        <v>1</v>
      </c>
      <c r="AI103" s="30">
        <v>1</v>
      </c>
      <c r="AK103" s="30">
        <v>1</v>
      </c>
      <c r="AL103" s="30"/>
    </row>
    <row r="104" spans="1:38" x14ac:dyDescent="0.25">
      <c r="A104" s="31" t="s">
        <v>310</v>
      </c>
      <c r="B104" s="30" t="s">
        <v>167</v>
      </c>
      <c r="C104" s="41" t="s">
        <v>32</v>
      </c>
      <c r="D104" s="30">
        <v>1</v>
      </c>
      <c r="F104" s="30">
        <v>3</v>
      </c>
      <c r="H104" s="30">
        <v>9</v>
      </c>
      <c r="I104" s="30">
        <v>1</v>
      </c>
      <c r="M104" s="30">
        <v>42613</v>
      </c>
      <c r="N104" s="36">
        <v>465</v>
      </c>
      <c r="O104" s="30">
        <f t="shared" si="13"/>
        <v>43078</v>
      </c>
      <c r="P104" s="41">
        <f t="shared" si="14"/>
        <v>42613</v>
      </c>
      <c r="Q104" s="41">
        <f t="shared" si="15"/>
        <v>465</v>
      </c>
      <c r="R104" s="30">
        <f t="shared" si="16"/>
        <v>43078</v>
      </c>
      <c r="S104" s="30">
        <v>19328</v>
      </c>
      <c r="T104" s="46">
        <f t="shared" si="17"/>
        <v>0.45357050665289933</v>
      </c>
      <c r="U104" s="30">
        <v>390</v>
      </c>
      <c r="V104" s="46">
        <f t="shared" si="23"/>
        <v>0.83870967741935487</v>
      </c>
      <c r="W104" s="30">
        <f t="shared" si="18"/>
        <v>19718</v>
      </c>
      <c r="X104" s="46">
        <f t="shared" si="19"/>
        <v>0.45772784251822274</v>
      </c>
      <c r="Y104" s="30">
        <v>405</v>
      </c>
      <c r="Z104" s="30">
        <v>14</v>
      </c>
      <c r="AA104" s="30">
        <f t="shared" si="20"/>
        <v>419</v>
      </c>
      <c r="AB104" s="30">
        <v>290</v>
      </c>
      <c r="AC104" s="30">
        <v>11</v>
      </c>
      <c r="AD104" s="30">
        <f t="shared" si="21"/>
        <v>301</v>
      </c>
      <c r="AE104" s="30">
        <v>172</v>
      </c>
      <c r="AF104" s="30">
        <v>657</v>
      </c>
      <c r="AG104" s="30">
        <f t="shared" si="22"/>
        <v>829</v>
      </c>
      <c r="AH104" s="30">
        <v>4</v>
      </c>
      <c r="AI104" s="30">
        <v>1</v>
      </c>
      <c r="AK104" s="30">
        <v>3</v>
      </c>
      <c r="AL104" s="30"/>
    </row>
    <row r="105" spans="1:38" x14ac:dyDescent="0.25">
      <c r="A105" s="31" t="s">
        <v>310</v>
      </c>
      <c r="B105" s="30" t="s">
        <v>311</v>
      </c>
      <c r="C105" s="41" t="s">
        <v>32</v>
      </c>
      <c r="D105" s="30">
        <v>1</v>
      </c>
      <c r="F105" s="30">
        <v>1</v>
      </c>
      <c r="H105" s="30">
        <v>2</v>
      </c>
      <c r="I105" s="30">
        <v>0</v>
      </c>
      <c r="J105" s="30">
        <v>0</v>
      </c>
      <c r="K105" s="30">
        <v>2</v>
      </c>
      <c r="L105" s="30">
        <v>1</v>
      </c>
      <c r="M105" s="30">
        <v>6559</v>
      </c>
      <c r="N105" s="30">
        <v>93</v>
      </c>
      <c r="O105" s="30">
        <f t="shared" si="13"/>
        <v>6652</v>
      </c>
      <c r="P105" s="41">
        <f t="shared" si="14"/>
        <v>6559</v>
      </c>
      <c r="Q105" s="41">
        <f t="shared" si="15"/>
        <v>93</v>
      </c>
      <c r="R105" s="30">
        <f t="shared" si="16"/>
        <v>6652</v>
      </c>
      <c r="S105" s="30">
        <v>2522</v>
      </c>
      <c r="T105" s="46">
        <f t="shared" si="17"/>
        <v>0.38450983381613052</v>
      </c>
      <c r="U105" s="30">
        <v>83</v>
      </c>
      <c r="V105" s="46">
        <f t="shared" si="23"/>
        <v>0.89247311827956988</v>
      </c>
      <c r="W105" s="30">
        <f t="shared" si="18"/>
        <v>2605</v>
      </c>
      <c r="X105" s="46">
        <f t="shared" si="19"/>
        <v>0.39161154539987975</v>
      </c>
      <c r="Y105" s="30">
        <v>60</v>
      </c>
      <c r="Z105" s="30">
        <v>3</v>
      </c>
      <c r="AA105" s="30">
        <f t="shared" si="20"/>
        <v>63</v>
      </c>
      <c r="AB105" s="30">
        <v>39</v>
      </c>
      <c r="AC105" s="30">
        <v>3</v>
      </c>
      <c r="AD105" s="30">
        <f t="shared" si="21"/>
        <v>42</v>
      </c>
      <c r="AE105" s="30">
        <v>3</v>
      </c>
      <c r="AF105" s="30">
        <v>88</v>
      </c>
      <c r="AG105" s="30">
        <f t="shared" si="22"/>
        <v>91</v>
      </c>
      <c r="AH105" s="30">
        <v>1</v>
      </c>
      <c r="AI105" s="30">
        <v>1</v>
      </c>
      <c r="AK105" s="30">
        <v>1</v>
      </c>
      <c r="AL105" s="30"/>
    </row>
    <row r="106" spans="1:38" x14ac:dyDescent="0.25">
      <c r="A106" s="31" t="s">
        <v>310</v>
      </c>
      <c r="B106" s="30" t="s">
        <v>312</v>
      </c>
      <c r="C106" s="41" t="s">
        <v>32</v>
      </c>
      <c r="D106" s="30">
        <v>1</v>
      </c>
      <c r="F106" s="30">
        <v>1</v>
      </c>
      <c r="H106" s="30">
        <v>2</v>
      </c>
      <c r="I106" s="30">
        <v>1</v>
      </c>
      <c r="J106" s="30">
        <v>1</v>
      </c>
      <c r="K106" s="30">
        <v>1</v>
      </c>
      <c r="L106" s="30">
        <v>1</v>
      </c>
      <c r="M106" s="30">
        <v>6236</v>
      </c>
      <c r="N106" s="36">
        <v>58</v>
      </c>
      <c r="O106" s="30">
        <f t="shared" si="13"/>
        <v>6294</v>
      </c>
      <c r="P106" s="41">
        <f t="shared" si="14"/>
        <v>6236</v>
      </c>
      <c r="Q106" s="41">
        <f t="shared" si="15"/>
        <v>58</v>
      </c>
      <c r="R106" s="30">
        <f t="shared" si="16"/>
        <v>6294</v>
      </c>
      <c r="S106" s="30">
        <v>2964</v>
      </c>
      <c r="T106" s="46">
        <f t="shared" si="17"/>
        <v>0.47530468248877483</v>
      </c>
      <c r="U106" s="30">
        <v>53</v>
      </c>
      <c r="V106" s="46">
        <f t="shared" si="23"/>
        <v>0.91379310344827591</v>
      </c>
      <c r="W106" s="30">
        <f t="shared" si="18"/>
        <v>3017</v>
      </c>
      <c r="X106" s="46">
        <f t="shared" si="19"/>
        <v>0.47934540832538924</v>
      </c>
      <c r="Y106" s="30">
        <v>76</v>
      </c>
      <c r="Z106" s="30">
        <v>7</v>
      </c>
      <c r="AA106" s="30">
        <f t="shared" si="20"/>
        <v>83</v>
      </c>
      <c r="AB106" s="30">
        <v>52</v>
      </c>
      <c r="AC106" s="30">
        <v>4</v>
      </c>
      <c r="AD106" s="30">
        <f t="shared" si="21"/>
        <v>56</v>
      </c>
      <c r="AE106" s="30">
        <v>3</v>
      </c>
      <c r="AF106" s="30">
        <v>120</v>
      </c>
      <c r="AG106" s="30">
        <f t="shared" si="22"/>
        <v>123</v>
      </c>
      <c r="AH106" s="30">
        <v>1</v>
      </c>
      <c r="AI106" s="30">
        <v>1</v>
      </c>
      <c r="AK106" s="30">
        <v>1</v>
      </c>
      <c r="AL106" s="30"/>
    </row>
    <row r="107" spans="1:38" x14ac:dyDescent="0.25">
      <c r="A107" s="31" t="s">
        <v>310</v>
      </c>
      <c r="B107" s="30" t="s">
        <v>237</v>
      </c>
      <c r="C107" s="41" t="s">
        <v>32</v>
      </c>
      <c r="D107" s="30">
        <v>1</v>
      </c>
      <c r="F107" s="30">
        <v>3</v>
      </c>
      <c r="H107" s="30">
        <v>7</v>
      </c>
      <c r="I107" s="30">
        <v>2</v>
      </c>
      <c r="J107" s="30">
        <v>1</v>
      </c>
      <c r="K107" s="30">
        <v>1</v>
      </c>
      <c r="L107" s="30">
        <v>1</v>
      </c>
      <c r="M107" s="30">
        <v>17677</v>
      </c>
      <c r="N107" s="36">
        <v>94</v>
      </c>
      <c r="O107" s="30">
        <f t="shared" si="13"/>
        <v>17771</v>
      </c>
      <c r="P107" s="41">
        <f t="shared" si="14"/>
        <v>17677</v>
      </c>
      <c r="Q107" s="41">
        <f t="shared" si="15"/>
        <v>94</v>
      </c>
      <c r="R107" s="30">
        <f t="shared" si="16"/>
        <v>17771</v>
      </c>
      <c r="S107" s="30">
        <v>7619</v>
      </c>
      <c r="T107" s="46">
        <f t="shared" si="17"/>
        <v>0.4310120495559201</v>
      </c>
      <c r="U107" s="30">
        <v>73</v>
      </c>
      <c r="V107" s="46">
        <f t="shared" si="23"/>
        <v>0.77659574468085102</v>
      </c>
      <c r="W107" s="30">
        <f t="shared" si="18"/>
        <v>7692</v>
      </c>
      <c r="X107" s="46">
        <f t="shared" si="19"/>
        <v>0.43284002025772328</v>
      </c>
      <c r="Y107" s="30">
        <v>155</v>
      </c>
      <c r="Z107" s="30">
        <v>1</v>
      </c>
      <c r="AA107" s="30">
        <f t="shared" si="20"/>
        <v>156</v>
      </c>
      <c r="AB107" s="30">
        <v>111</v>
      </c>
      <c r="AC107" s="30">
        <v>1</v>
      </c>
      <c r="AD107" s="30">
        <f t="shared" si="21"/>
        <v>112</v>
      </c>
      <c r="AE107" s="30">
        <v>55</v>
      </c>
      <c r="AF107" s="30">
        <v>316</v>
      </c>
      <c r="AG107" s="30">
        <f t="shared" si="22"/>
        <v>371</v>
      </c>
      <c r="AH107" s="30">
        <v>1</v>
      </c>
      <c r="AI107" s="30">
        <v>1</v>
      </c>
      <c r="AK107" s="30">
        <v>3</v>
      </c>
      <c r="AL107" s="30"/>
    </row>
    <row r="108" spans="1:38" x14ac:dyDescent="0.25">
      <c r="A108" s="31" t="s">
        <v>310</v>
      </c>
      <c r="B108" s="30" t="s">
        <v>238</v>
      </c>
      <c r="C108" s="41" t="s">
        <v>32</v>
      </c>
      <c r="D108" s="30">
        <v>1</v>
      </c>
      <c r="F108" s="30">
        <v>2</v>
      </c>
      <c r="H108" s="30">
        <v>6</v>
      </c>
      <c r="I108" s="30">
        <v>1</v>
      </c>
      <c r="J108" s="30">
        <v>1</v>
      </c>
      <c r="M108" s="30">
        <v>12141</v>
      </c>
      <c r="N108" s="36">
        <v>220</v>
      </c>
      <c r="O108" s="30">
        <f t="shared" si="13"/>
        <v>12361</v>
      </c>
      <c r="P108" s="41">
        <f t="shared" si="14"/>
        <v>12141</v>
      </c>
      <c r="Q108" s="41">
        <f t="shared" si="15"/>
        <v>220</v>
      </c>
      <c r="R108" s="30">
        <f t="shared" si="16"/>
        <v>12361</v>
      </c>
      <c r="S108" s="30">
        <v>6223</v>
      </c>
      <c r="T108" s="46">
        <f t="shared" si="17"/>
        <v>0.51256074458446588</v>
      </c>
      <c r="U108" s="30">
        <v>181</v>
      </c>
      <c r="V108" s="46">
        <f t="shared" si="23"/>
        <v>0.82272727272727275</v>
      </c>
      <c r="W108" s="30">
        <f t="shared" si="18"/>
        <v>6404</v>
      </c>
      <c r="X108" s="46">
        <f t="shared" si="19"/>
        <v>0.51808106140279908</v>
      </c>
      <c r="Y108" s="30">
        <v>114</v>
      </c>
      <c r="Z108" s="30">
        <v>3</v>
      </c>
      <c r="AA108" s="30">
        <f t="shared" si="20"/>
        <v>117</v>
      </c>
      <c r="AB108" s="30">
        <v>88</v>
      </c>
      <c r="AC108" s="30">
        <v>3</v>
      </c>
      <c r="AD108" s="30">
        <f t="shared" si="21"/>
        <v>91</v>
      </c>
      <c r="AE108" s="30">
        <v>26</v>
      </c>
      <c r="AF108" s="30">
        <v>324</v>
      </c>
      <c r="AG108" s="30">
        <f t="shared" si="22"/>
        <v>350</v>
      </c>
      <c r="AH108" s="30">
        <v>2</v>
      </c>
      <c r="AI108" s="30">
        <v>1</v>
      </c>
      <c r="AK108" s="30">
        <v>2</v>
      </c>
      <c r="AL108" s="30"/>
    </row>
    <row r="109" spans="1:38" x14ac:dyDescent="0.25">
      <c r="A109" s="31" t="s">
        <v>85</v>
      </c>
      <c r="B109" s="30" t="s">
        <v>167</v>
      </c>
      <c r="C109" s="41" t="s">
        <v>31</v>
      </c>
      <c r="D109" s="30">
        <v>1</v>
      </c>
      <c r="F109" s="30">
        <v>8</v>
      </c>
      <c r="H109" s="30">
        <v>12</v>
      </c>
      <c r="I109" s="30">
        <v>6</v>
      </c>
      <c r="J109" s="30">
        <v>6</v>
      </c>
      <c r="M109" s="30">
        <v>5118</v>
      </c>
      <c r="N109" s="30">
        <v>7</v>
      </c>
      <c r="O109" s="30">
        <f t="shared" si="13"/>
        <v>5125</v>
      </c>
      <c r="P109" s="41">
        <f t="shared" si="14"/>
        <v>5118</v>
      </c>
      <c r="Q109" s="41">
        <f t="shared" si="15"/>
        <v>7</v>
      </c>
      <c r="R109" s="30">
        <f t="shared" si="16"/>
        <v>5125</v>
      </c>
      <c r="S109" s="30">
        <v>2154</v>
      </c>
      <c r="T109" s="46">
        <f t="shared" si="17"/>
        <v>0.4208675263774912</v>
      </c>
      <c r="U109" s="30">
        <v>6</v>
      </c>
      <c r="V109" s="46">
        <f t="shared" si="23"/>
        <v>0.8571428571428571</v>
      </c>
      <c r="W109" s="30">
        <f t="shared" si="18"/>
        <v>2160</v>
      </c>
      <c r="X109" s="46">
        <f t="shared" si="19"/>
        <v>0.42146341463414633</v>
      </c>
      <c r="Y109" s="30">
        <v>69</v>
      </c>
      <c r="AA109" s="30">
        <f t="shared" si="20"/>
        <v>69</v>
      </c>
      <c r="AB109" s="30">
        <v>41</v>
      </c>
      <c r="AD109" s="30">
        <f t="shared" si="21"/>
        <v>41</v>
      </c>
      <c r="AG109" s="30">
        <f t="shared" si="22"/>
        <v>0</v>
      </c>
      <c r="AH109" s="30">
        <v>7</v>
      </c>
      <c r="AI109" s="30">
        <v>4</v>
      </c>
      <c r="AK109" s="30">
        <v>8</v>
      </c>
      <c r="AL109" s="30"/>
    </row>
    <row r="110" spans="1:38" x14ac:dyDescent="0.25">
      <c r="A110" s="31" t="s">
        <v>86</v>
      </c>
      <c r="B110" s="30" t="s">
        <v>239</v>
      </c>
      <c r="C110" s="41" t="s">
        <v>31</v>
      </c>
      <c r="D110" s="30">
        <v>1</v>
      </c>
      <c r="F110" s="30">
        <v>3</v>
      </c>
      <c r="H110" s="30">
        <v>4</v>
      </c>
      <c r="I110" s="30">
        <v>1</v>
      </c>
      <c r="J110" s="30">
        <v>1</v>
      </c>
      <c r="M110" s="30">
        <v>1652</v>
      </c>
      <c r="N110" s="36">
        <v>7</v>
      </c>
      <c r="O110" s="30">
        <f t="shared" si="13"/>
        <v>1659</v>
      </c>
      <c r="P110" s="41">
        <f t="shared" si="14"/>
        <v>1652</v>
      </c>
      <c r="Q110" s="41">
        <f t="shared" si="15"/>
        <v>7</v>
      </c>
      <c r="R110" s="30">
        <f t="shared" si="16"/>
        <v>1659</v>
      </c>
      <c r="S110" s="30">
        <v>955</v>
      </c>
      <c r="T110" s="46">
        <f t="shared" si="17"/>
        <v>0.5780871670702179</v>
      </c>
      <c r="U110" s="30">
        <v>7</v>
      </c>
      <c r="V110" s="46">
        <f t="shared" si="23"/>
        <v>1</v>
      </c>
      <c r="W110" s="30">
        <f t="shared" si="18"/>
        <v>962</v>
      </c>
      <c r="X110" s="46">
        <f t="shared" si="19"/>
        <v>0.57986738999397225</v>
      </c>
      <c r="Y110" s="30">
        <v>19</v>
      </c>
      <c r="AA110" s="30">
        <f t="shared" si="20"/>
        <v>19</v>
      </c>
      <c r="AB110" s="30">
        <v>16</v>
      </c>
      <c r="AD110" s="30">
        <f t="shared" si="21"/>
        <v>16</v>
      </c>
      <c r="AF110" s="30">
        <v>14</v>
      </c>
      <c r="AG110" s="30">
        <f t="shared" si="22"/>
        <v>14</v>
      </c>
      <c r="AH110" s="30">
        <v>1</v>
      </c>
      <c r="AI110" s="30">
        <v>1</v>
      </c>
      <c r="AK110" s="30">
        <v>3</v>
      </c>
      <c r="AL110" s="30"/>
    </row>
    <row r="111" spans="1:38" x14ac:dyDescent="0.25">
      <c r="A111" s="31" t="s">
        <v>86</v>
      </c>
      <c r="B111" s="30" t="s">
        <v>240</v>
      </c>
      <c r="C111" s="41" t="s">
        <v>31</v>
      </c>
      <c r="D111" s="30">
        <v>1</v>
      </c>
      <c r="F111" s="30">
        <v>3</v>
      </c>
      <c r="H111" s="30">
        <v>6</v>
      </c>
      <c r="M111" s="30">
        <v>1286</v>
      </c>
      <c r="N111" s="36">
        <v>57</v>
      </c>
      <c r="O111" s="30">
        <f t="shared" si="13"/>
        <v>1343</v>
      </c>
      <c r="P111" s="41">
        <f t="shared" si="14"/>
        <v>1286</v>
      </c>
      <c r="Q111" s="41">
        <f t="shared" si="15"/>
        <v>57</v>
      </c>
      <c r="R111" s="30">
        <f t="shared" si="16"/>
        <v>1343</v>
      </c>
      <c r="S111" s="30">
        <v>677</v>
      </c>
      <c r="T111" s="46">
        <f t="shared" si="17"/>
        <v>0.52643856920684295</v>
      </c>
      <c r="U111" s="30">
        <v>53</v>
      </c>
      <c r="V111" s="46">
        <f t="shared" si="23"/>
        <v>0.92982456140350878</v>
      </c>
      <c r="W111" s="30">
        <f t="shared" si="18"/>
        <v>730</v>
      </c>
      <c r="X111" s="46">
        <f t="shared" si="19"/>
        <v>0.54355919583023082</v>
      </c>
      <c r="Y111" s="30">
        <v>21</v>
      </c>
      <c r="Z111" s="30">
        <v>1</v>
      </c>
      <c r="AA111" s="30">
        <f t="shared" si="20"/>
        <v>22</v>
      </c>
      <c r="AB111" s="30">
        <v>14</v>
      </c>
      <c r="AD111" s="30">
        <f t="shared" si="21"/>
        <v>14</v>
      </c>
      <c r="AE111" s="30">
        <v>1</v>
      </c>
      <c r="AF111" s="30">
        <v>8</v>
      </c>
      <c r="AG111" s="30">
        <f t="shared" si="22"/>
        <v>9</v>
      </c>
      <c r="AH111" s="30">
        <v>2</v>
      </c>
      <c r="AI111" s="30">
        <v>1</v>
      </c>
      <c r="AK111" s="30">
        <v>3</v>
      </c>
      <c r="AL111" s="30"/>
    </row>
    <row r="112" spans="1:38" x14ac:dyDescent="0.25">
      <c r="A112" s="31" t="s">
        <v>86</v>
      </c>
      <c r="B112" s="41" t="s">
        <v>346</v>
      </c>
      <c r="C112" s="41" t="s">
        <v>31</v>
      </c>
      <c r="E112" s="41">
        <v>1</v>
      </c>
      <c r="F112" s="30">
        <v>1</v>
      </c>
      <c r="G112" s="30">
        <v>1</v>
      </c>
      <c r="H112" s="30">
        <v>1</v>
      </c>
      <c r="I112" s="30">
        <v>1</v>
      </c>
      <c r="J112" s="30">
        <v>1</v>
      </c>
      <c r="M112" s="30">
        <v>352</v>
      </c>
      <c r="N112" s="36">
        <v>42</v>
      </c>
      <c r="O112" s="30">
        <f t="shared" si="13"/>
        <v>394</v>
      </c>
      <c r="P112" s="41">
        <f t="shared" si="14"/>
        <v>0</v>
      </c>
      <c r="Q112" s="41">
        <f t="shared" si="15"/>
        <v>0</v>
      </c>
      <c r="R112" s="30">
        <f t="shared" si="16"/>
        <v>0</v>
      </c>
      <c r="W112" s="30">
        <f t="shared" si="18"/>
        <v>0</v>
      </c>
      <c r="AA112" s="30">
        <f t="shared" si="20"/>
        <v>0</v>
      </c>
      <c r="AD112" s="30">
        <f t="shared" si="21"/>
        <v>0</v>
      </c>
      <c r="AG112" s="30">
        <f t="shared" si="22"/>
        <v>0</v>
      </c>
      <c r="AK112" s="30">
        <v>1</v>
      </c>
      <c r="AL112" s="30"/>
    </row>
    <row r="113" spans="1:38" x14ac:dyDescent="0.25">
      <c r="A113" s="31" t="s">
        <v>87</v>
      </c>
      <c r="B113" s="30" t="s">
        <v>241</v>
      </c>
      <c r="C113" s="41" t="s">
        <v>31</v>
      </c>
      <c r="D113" s="30">
        <v>1</v>
      </c>
      <c r="F113" s="30">
        <v>5</v>
      </c>
      <c r="H113" s="30">
        <v>6</v>
      </c>
      <c r="I113" s="30">
        <v>3</v>
      </c>
      <c r="J113" s="30">
        <v>3</v>
      </c>
      <c r="M113" s="30">
        <v>10870</v>
      </c>
      <c r="N113" s="36">
        <v>6</v>
      </c>
      <c r="O113" s="30">
        <f t="shared" si="13"/>
        <v>10876</v>
      </c>
      <c r="P113" s="41">
        <f t="shared" si="14"/>
        <v>10870</v>
      </c>
      <c r="Q113" s="41">
        <f t="shared" si="15"/>
        <v>6</v>
      </c>
      <c r="R113" s="30">
        <f t="shared" si="16"/>
        <v>10876</v>
      </c>
      <c r="S113" s="30">
        <v>5225</v>
      </c>
      <c r="T113" s="46">
        <f t="shared" si="17"/>
        <v>0.48068077276908922</v>
      </c>
      <c r="U113" s="30">
        <v>5</v>
      </c>
      <c r="V113" s="46">
        <f t="shared" si="23"/>
        <v>0.83333333333333337</v>
      </c>
      <c r="W113" s="30">
        <f t="shared" si="18"/>
        <v>5230</v>
      </c>
      <c r="X113" s="46">
        <f t="shared" si="19"/>
        <v>0.48087532180948878</v>
      </c>
      <c r="Y113" s="30">
        <v>78</v>
      </c>
      <c r="Z113" s="30">
        <v>3</v>
      </c>
      <c r="AA113" s="30">
        <f t="shared" si="20"/>
        <v>81</v>
      </c>
      <c r="AB113" s="30">
        <v>64</v>
      </c>
      <c r="AC113" s="30">
        <v>2</v>
      </c>
      <c r="AD113" s="30">
        <f t="shared" si="21"/>
        <v>66</v>
      </c>
      <c r="AE113" s="30">
        <v>3</v>
      </c>
      <c r="AF113" s="30">
        <v>132</v>
      </c>
      <c r="AG113" s="30">
        <f t="shared" si="22"/>
        <v>135</v>
      </c>
      <c r="AH113" s="30">
        <v>2</v>
      </c>
      <c r="AI113" s="30">
        <v>1</v>
      </c>
      <c r="AK113" s="30">
        <v>5</v>
      </c>
      <c r="AL113" s="30"/>
    </row>
    <row r="114" spans="1:38" x14ac:dyDescent="0.25">
      <c r="A114" s="31" t="s">
        <v>87</v>
      </c>
      <c r="B114" s="30" t="s">
        <v>347</v>
      </c>
      <c r="C114" s="41" t="s">
        <v>31</v>
      </c>
      <c r="D114" s="30">
        <v>1</v>
      </c>
      <c r="F114" s="30">
        <v>5</v>
      </c>
      <c r="H114" s="30">
        <v>6</v>
      </c>
      <c r="I114" s="30">
        <v>3</v>
      </c>
      <c r="J114" s="30">
        <v>3</v>
      </c>
      <c r="M114" s="30">
        <v>9966</v>
      </c>
      <c r="N114" s="36">
        <v>12</v>
      </c>
      <c r="O114" s="30">
        <f t="shared" si="13"/>
        <v>9978</v>
      </c>
      <c r="P114" s="41">
        <f t="shared" si="14"/>
        <v>9966</v>
      </c>
      <c r="Q114" s="41">
        <f t="shared" si="15"/>
        <v>12</v>
      </c>
      <c r="R114" s="30">
        <f t="shared" si="16"/>
        <v>9978</v>
      </c>
      <c r="S114" s="30">
        <v>4362</v>
      </c>
      <c r="T114" s="46">
        <f t="shared" si="17"/>
        <v>0.43768813967489462</v>
      </c>
      <c r="U114" s="30">
        <v>11</v>
      </c>
      <c r="V114" s="46">
        <f t="shared" si="23"/>
        <v>0.91666666666666663</v>
      </c>
      <c r="W114" s="30">
        <f t="shared" si="18"/>
        <v>4373</v>
      </c>
      <c r="X114" s="46">
        <f t="shared" si="19"/>
        <v>0.43826418119863703</v>
      </c>
      <c r="Y114" s="30">
        <v>45</v>
      </c>
      <c r="Z114" s="30">
        <v>3</v>
      </c>
      <c r="AA114" s="30">
        <f t="shared" si="20"/>
        <v>48</v>
      </c>
      <c r="AB114" s="30">
        <v>39</v>
      </c>
      <c r="AC114" s="30">
        <v>3</v>
      </c>
      <c r="AD114" s="30">
        <f t="shared" si="21"/>
        <v>42</v>
      </c>
      <c r="AE114" s="30">
        <v>3</v>
      </c>
      <c r="AF114" s="30">
        <v>113</v>
      </c>
      <c r="AG114" s="30">
        <f t="shared" si="22"/>
        <v>116</v>
      </c>
      <c r="AH114" s="30">
        <v>2</v>
      </c>
      <c r="AI114" s="30">
        <v>2</v>
      </c>
      <c r="AK114" s="30">
        <v>5</v>
      </c>
      <c r="AL114" s="30"/>
    </row>
    <row r="115" spans="1:38" x14ac:dyDescent="0.25">
      <c r="A115" s="31" t="s">
        <v>87</v>
      </c>
      <c r="B115" s="41" t="s">
        <v>348</v>
      </c>
      <c r="C115" s="41" t="s">
        <v>31</v>
      </c>
      <c r="D115" s="30">
        <v>1</v>
      </c>
      <c r="F115" s="30">
        <v>1</v>
      </c>
      <c r="H115" s="30">
        <v>2</v>
      </c>
      <c r="M115" s="30">
        <v>1486</v>
      </c>
      <c r="O115" s="30">
        <f t="shared" si="13"/>
        <v>1486</v>
      </c>
      <c r="P115" s="41">
        <f t="shared" si="14"/>
        <v>1486</v>
      </c>
      <c r="Q115" s="41">
        <f t="shared" si="15"/>
        <v>0</v>
      </c>
      <c r="R115" s="30">
        <f t="shared" si="16"/>
        <v>1486</v>
      </c>
      <c r="S115" s="30">
        <v>453</v>
      </c>
      <c r="T115" s="46">
        <f t="shared" si="17"/>
        <v>0.30484522207267833</v>
      </c>
      <c r="W115" s="30">
        <f t="shared" si="18"/>
        <v>453</v>
      </c>
      <c r="X115" s="46">
        <f t="shared" si="19"/>
        <v>0.30484522207267833</v>
      </c>
      <c r="Y115" s="30">
        <v>17</v>
      </c>
      <c r="Z115" s="30">
        <v>1</v>
      </c>
      <c r="AA115" s="30">
        <f t="shared" si="20"/>
        <v>18</v>
      </c>
      <c r="AB115" s="30">
        <v>10</v>
      </c>
      <c r="AC115" s="30">
        <v>1</v>
      </c>
      <c r="AD115" s="30">
        <f t="shared" si="21"/>
        <v>11</v>
      </c>
      <c r="AF115" s="30">
        <v>20</v>
      </c>
      <c r="AG115" s="30">
        <f t="shared" si="22"/>
        <v>20</v>
      </c>
      <c r="AH115" s="30">
        <v>1</v>
      </c>
      <c r="AI115" s="30">
        <v>1</v>
      </c>
      <c r="AK115" s="30">
        <v>1</v>
      </c>
      <c r="AL115" s="30"/>
    </row>
    <row r="116" spans="1:38" x14ac:dyDescent="0.25">
      <c r="A116" s="31" t="s">
        <v>88</v>
      </c>
      <c r="B116" s="30" t="s">
        <v>351</v>
      </c>
      <c r="C116" s="41" t="s">
        <v>32</v>
      </c>
      <c r="D116" s="30">
        <v>1</v>
      </c>
      <c r="F116" s="30">
        <v>7</v>
      </c>
      <c r="H116" s="30">
        <v>10</v>
      </c>
      <c r="I116" s="30">
        <v>4</v>
      </c>
      <c r="J116" s="30">
        <v>4</v>
      </c>
      <c r="M116" s="30">
        <v>18949</v>
      </c>
      <c r="N116" s="36">
        <v>7</v>
      </c>
      <c r="O116" s="30">
        <f t="shared" si="13"/>
        <v>18956</v>
      </c>
      <c r="P116" s="41">
        <f t="shared" si="14"/>
        <v>18949</v>
      </c>
      <c r="Q116" s="41">
        <f t="shared" si="15"/>
        <v>7</v>
      </c>
      <c r="R116" s="30">
        <f t="shared" si="16"/>
        <v>18956</v>
      </c>
      <c r="S116" s="30">
        <v>8526</v>
      </c>
      <c r="T116" s="46">
        <f t="shared" si="17"/>
        <v>0.44994458810491317</v>
      </c>
      <c r="U116" s="30">
        <v>7</v>
      </c>
      <c r="V116" s="46">
        <f t="shared" si="23"/>
        <v>1</v>
      </c>
      <c r="W116" s="30">
        <f t="shared" si="18"/>
        <v>8533</v>
      </c>
      <c r="X116" s="46">
        <f t="shared" si="19"/>
        <v>0.45014771048744462</v>
      </c>
      <c r="Y116" s="30">
        <v>139</v>
      </c>
      <c r="Z116" s="30">
        <v>1</v>
      </c>
      <c r="AA116" s="30">
        <f t="shared" si="20"/>
        <v>140</v>
      </c>
      <c r="AB116" s="30">
        <v>128</v>
      </c>
      <c r="AC116" s="30">
        <v>1</v>
      </c>
      <c r="AD116" s="30">
        <f t="shared" si="21"/>
        <v>129</v>
      </c>
      <c r="AE116" s="30">
        <v>48</v>
      </c>
      <c r="AF116" s="30">
        <v>77</v>
      </c>
      <c r="AG116" s="30">
        <f t="shared" si="22"/>
        <v>125</v>
      </c>
      <c r="AH116" s="30">
        <v>3</v>
      </c>
      <c r="AI116" s="30">
        <v>2</v>
      </c>
      <c r="AK116" s="30">
        <v>7</v>
      </c>
      <c r="AL116" s="30"/>
    </row>
    <row r="117" spans="1:38" x14ac:dyDescent="0.25">
      <c r="A117" s="31" t="s">
        <v>88</v>
      </c>
      <c r="B117" s="30" t="s">
        <v>349</v>
      </c>
      <c r="C117" s="41" t="s">
        <v>32</v>
      </c>
      <c r="D117" s="30">
        <v>1</v>
      </c>
      <c r="F117" s="30">
        <v>3</v>
      </c>
      <c r="H117" s="30">
        <v>9</v>
      </c>
      <c r="I117" s="30">
        <v>1</v>
      </c>
      <c r="J117" s="30">
        <v>1</v>
      </c>
      <c r="M117" s="30">
        <v>6365</v>
      </c>
      <c r="N117" s="30">
        <v>67</v>
      </c>
      <c r="O117" s="30">
        <f t="shared" si="13"/>
        <v>6432</v>
      </c>
      <c r="P117" s="41">
        <f t="shared" si="14"/>
        <v>6365</v>
      </c>
      <c r="Q117" s="41">
        <f t="shared" si="15"/>
        <v>67</v>
      </c>
      <c r="R117" s="30">
        <f t="shared" si="16"/>
        <v>6432</v>
      </c>
      <c r="S117" s="30">
        <v>2912</v>
      </c>
      <c r="T117" s="46">
        <f t="shared" si="17"/>
        <v>0.45750196386488612</v>
      </c>
      <c r="U117" s="30">
        <v>63</v>
      </c>
      <c r="V117" s="46">
        <f t="shared" si="23"/>
        <v>0.94029850746268662</v>
      </c>
      <c r="W117" s="30">
        <f t="shared" si="18"/>
        <v>2975</v>
      </c>
      <c r="X117" s="46">
        <f t="shared" si="19"/>
        <v>0.46253109452736318</v>
      </c>
      <c r="Y117" s="30">
        <v>34</v>
      </c>
      <c r="Z117" s="30">
        <v>18</v>
      </c>
      <c r="AA117" s="30">
        <f t="shared" si="20"/>
        <v>52</v>
      </c>
      <c r="AB117" s="30">
        <v>26</v>
      </c>
      <c r="AC117" s="30">
        <v>18</v>
      </c>
      <c r="AD117" s="30">
        <f t="shared" si="21"/>
        <v>44</v>
      </c>
      <c r="AE117" s="30">
        <v>24</v>
      </c>
      <c r="AF117" s="30">
        <v>48</v>
      </c>
      <c r="AG117" s="30">
        <f t="shared" si="22"/>
        <v>72</v>
      </c>
      <c r="AH117" s="30">
        <v>3</v>
      </c>
      <c r="AI117" s="30">
        <v>2</v>
      </c>
      <c r="AK117" s="30">
        <v>3</v>
      </c>
      <c r="AL117" s="30"/>
    </row>
    <row r="118" spans="1:38" x14ac:dyDescent="0.25">
      <c r="A118" s="31" t="s">
        <v>88</v>
      </c>
      <c r="B118" s="30" t="s">
        <v>350</v>
      </c>
      <c r="C118" s="41" t="s">
        <v>32</v>
      </c>
      <c r="D118" s="30">
        <v>1</v>
      </c>
      <c r="F118" s="30">
        <v>3</v>
      </c>
      <c r="H118" s="30">
        <v>5</v>
      </c>
      <c r="I118" s="30">
        <v>1</v>
      </c>
      <c r="M118" s="30">
        <v>8276</v>
      </c>
      <c r="N118" s="36">
        <v>7</v>
      </c>
      <c r="O118" s="30">
        <f t="shared" si="13"/>
        <v>8283</v>
      </c>
      <c r="P118" s="41">
        <f t="shared" si="14"/>
        <v>8276</v>
      </c>
      <c r="Q118" s="41">
        <f t="shared" si="15"/>
        <v>7</v>
      </c>
      <c r="R118" s="30">
        <f t="shared" si="16"/>
        <v>8283</v>
      </c>
      <c r="S118" s="30">
        <v>3738</v>
      </c>
      <c r="T118" s="46">
        <f t="shared" si="17"/>
        <v>0.45166747220879649</v>
      </c>
      <c r="U118" s="30">
        <v>7</v>
      </c>
      <c r="V118" s="46">
        <f t="shared" si="23"/>
        <v>1</v>
      </c>
      <c r="W118" s="30">
        <f t="shared" si="18"/>
        <v>3745</v>
      </c>
      <c r="X118" s="46">
        <f t="shared" si="19"/>
        <v>0.45213087045756367</v>
      </c>
      <c r="Y118" s="30">
        <v>50</v>
      </c>
      <c r="Z118" s="30">
        <v>2</v>
      </c>
      <c r="AA118" s="30">
        <f t="shared" si="20"/>
        <v>52</v>
      </c>
      <c r="AB118" s="30">
        <v>48</v>
      </c>
      <c r="AC118" s="30">
        <v>2</v>
      </c>
      <c r="AD118" s="30">
        <f t="shared" si="21"/>
        <v>50</v>
      </c>
      <c r="AE118" s="30">
        <v>18</v>
      </c>
      <c r="AF118" s="30">
        <v>59</v>
      </c>
      <c r="AG118" s="30">
        <f t="shared" si="22"/>
        <v>77</v>
      </c>
      <c r="AH118" s="30">
        <v>1</v>
      </c>
      <c r="AI118" s="30">
        <v>1</v>
      </c>
      <c r="AK118" s="30">
        <v>3</v>
      </c>
      <c r="AL118" s="30"/>
    </row>
    <row r="119" spans="1:38" x14ac:dyDescent="0.25">
      <c r="A119" s="31" t="s">
        <v>88</v>
      </c>
      <c r="B119" s="41" t="s">
        <v>353</v>
      </c>
      <c r="C119" s="41" t="s">
        <v>32</v>
      </c>
      <c r="D119" s="30">
        <v>1</v>
      </c>
      <c r="F119" s="30">
        <v>1</v>
      </c>
      <c r="H119" s="30">
        <v>2</v>
      </c>
      <c r="M119" s="30">
        <v>1771</v>
      </c>
      <c r="N119" s="36"/>
      <c r="O119" s="30">
        <f t="shared" si="13"/>
        <v>1771</v>
      </c>
      <c r="P119" s="41">
        <f t="shared" si="14"/>
        <v>1771</v>
      </c>
      <c r="Q119" s="41">
        <f t="shared" si="15"/>
        <v>0</v>
      </c>
      <c r="R119" s="30">
        <f t="shared" si="16"/>
        <v>1771</v>
      </c>
      <c r="S119" s="30">
        <v>388</v>
      </c>
      <c r="T119" s="46">
        <f t="shared" si="17"/>
        <v>0.21908526256352343</v>
      </c>
      <c r="W119" s="30">
        <f t="shared" si="18"/>
        <v>388</v>
      </c>
      <c r="X119" s="46">
        <f t="shared" si="19"/>
        <v>0.21908526256352343</v>
      </c>
      <c r="Y119" s="30">
        <v>7</v>
      </c>
      <c r="AA119" s="30">
        <f t="shared" si="20"/>
        <v>7</v>
      </c>
      <c r="AB119" s="30">
        <v>6</v>
      </c>
      <c r="AD119" s="30">
        <f t="shared" si="21"/>
        <v>6</v>
      </c>
      <c r="AE119" s="30">
        <v>4</v>
      </c>
      <c r="AF119" s="30">
        <v>21</v>
      </c>
      <c r="AG119" s="30">
        <f t="shared" si="22"/>
        <v>25</v>
      </c>
      <c r="AH119" s="30">
        <v>1</v>
      </c>
      <c r="AI119" s="30">
        <v>1</v>
      </c>
      <c r="AK119" s="30">
        <v>1</v>
      </c>
      <c r="AL119" s="30"/>
    </row>
    <row r="120" spans="1:38" x14ac:dyDescent="0.25">
      <c r="A120" s="31" t="s">
        <v>89</v>
      </c>
      <c r="B120" s="41" t="s">
        <v>352</v>
      </c>
      <c r="C120" s="41" t="s">
        <v>31</v>
      </c>
      <c r="D120" s="30">
        <v>1</v>
      </c>
      <c r="F120" s="30">
        <v>4</v>
      </c>
      <c r="H120" s="30">
        <v>9</v>
      </c>
      <c r="I120" s="30">
        <v>4</v>
      </c>
      <c r="J120" s="30">
        <v>2</v>
      </c>
      <c r="M120" s="30">
        <v>18309</v>
      </c>
      <c r="N120" s="30">
        <v>53</v>
      </c>
      <c r="O120" s="30">
        <f t="shared" si="13"/>
        <v>18362</v>
      </c>
      <c r="P120" s="41">
        <f t="shared" si="14"/>
        <v>18309</v>
      </c>
      <c r="Q120" s="41">
        <f t="shared" si="15"/>
        <v>53</v>
      </c>
      <c r="R120" s="30">
        <f t="shared" si="16"/>
        <v>18362</v>
      </c>
      <c r="S120" s="30">
        <v>9169</v>
      </c>
      <c r="T120" s="46">
        <f t="shared" si="17"/>
        <v>0.50079196023813422</v>
      </c>
      <c r="U120" s="30">
        <v>46</v>
      </c>
      <c r="V120" s="46">
        <f t="shared" si="23"/>
        <v>0.86792452830188682</v>
      </c>
      <c r="W120" s="30">
        <f t="shared" si="18"/>
        <v>9215</v>
      </c>
      <c r="X120" s="46">
        <f t="shared" si="19"/>
        <v>0.5018516501470428</v>
      </c>
      <c r="Y120" s="30">
        <v>195</v>
      </c>
      <c r="Z120" s="30">
        <v>12</v>
      </c>
      <c r="AA120" s="30">
        <f t="shared" si="20"/>
        <v>207</v>
      </c>
      <c r="AB120" s="30">
        <v>170</v>
      </c>
      <c r="AC120" s="30">
        <v>8</v>
      </c>
      <c r="AD120" s="30">
        <f t="shared" si="21"/>
        <v>178</v>
      </c>
      <c r="AE120" s="30">
        <v>16</v>
      </c>
      <c r="AF120" s="30">
        <v>83</v>
      </c>
      <c r="AG120" s="30">
        <f t="shared" si="22"/>
        <v>99</v>
      </c>
      <c r="AH120" s="30">
        <v>1</v>
      </c>
      <c r="AI120" s="30">
        <v>1</v>
      </c>
      <c r="AK120" s="30">
        <v>4</v>
      </c>
      <c r="AL120" s="30"/>
    </row>
    <row r="121" spans="1:38" x14ac:dyDescent="0.25">
      <c r="A121" s="31" t="s">
        <v>89</v>
      </c>
      <c r="B121" s="41" t="s">
        <v>167</v>
      </c>
      <c r="C121" s="41" t="s">
        <v>31</v>
      </c>
      <c r="D121" s="30">
        <v>1</v>
      </c>
      <c r="F121" s="30">
        <v>3</v>
      </c>
      <c r="H121" s="30">
        <v>8</v>
      </c>
      <c r="I121" s="30">
        <v>3</v>
      </c>
      <c r="J121" s="30">
        <v>1</v>
      </c>
      <c r="M121" s="30">
        <v>20086</v>
      </c>
      <c r="N121" s="30">
        <v>53</v>
      </c>
      <c r="O121" s="30">
        <f t="shared" si="13"/>
        <v>20139</v>
      </c>
      <c r="P121" s="41">
        <f t="shared" si="14"/>
        <v>20086</v>
      </c>
      <c r="Q121" s="41">
        <f t="shared" si="15"/>
        <v>53</v>
      </c>
      <c r="R121" s="30">
        <f t="shared" si="16"/>
        <v>20139</v>
      </c>
      <c r="S121" s="30">
        <v>9573</v>
      </c>
      <c r="T121" s="46">
        <f t="shared" si="17"/>
        <v>0.4766006173454147</v>
      </c>
      <c r="U121" s="30">
        <v>46</v>
      </c>
      <c r="V121" s="46">
        <f t="shared" si="23"/>
        <v>0.86792452830188682</v>
      </c>
      <c r="W121" s="30">
        <f t="shared" si="18"/>
        <v>9619</v>
      </c>
      <c r="X121" s="46">
        <f t="shared" si="19"/>
        <v>0.47763046824569244</v>
      </c>
      <c r="Y121" s="30">
        <v>205</v>
      </c>
      <c r="Z121" s="30">
        <v>12</v>
      </c>
      <c r="AA121" s="30">
        <f t="shared" si="20"/>
        <v>217</v>
      </c>
      <c r="AB121" s="30">
        <v>177</v>
      </c>
      <c r="AC121" s="30">
        <v>8</v>
      </c>
      <c r="AD121" s="30">
        <f t="shared" si="21"/>
        <v>185</v>
      </c>
      <c r="AE121" s="30">
        <v>37</v>
      </c>
      <c r="AF121" s="30">
        <v>244</v>
      </c>
      <c r="AG121" s="30">
        <f t="shared" si="22"/>
        <v>281</v>
      </c>
      <c r="AH121" s="30">
        <v>3</v>
      </c>
      <c r="AI121" s="30">
        <v>1</v>
      </c>
      <c r="AK121" s="30">
        <v>3</v>
      </c>
      <c r="AL121" s="30"/>
    </row>
    <row r="122" spans="1:38" x14ac:dyDescent="0.25">
      <c r="A122" s="31" t="s">
        <v>89</v>
      </c>
      <c r="B122" s="41" t="s">
        <v>354</v>
      </c>
      <c r="C122" s="41" t="s">
        <v>31</v>
      </c>
      <c r="E122" s="41">
        <v>1</v>
      </c>
      <c r="F122" s="30">
        <v>1</v>
      </c>
      <c r="G122" s="30">
        <v>1</v>
      </c>
      <c r="H122" s="30">
        <v>1</v>
      </c>
      <c r="M122" s="30">
        <v>1777</v>
      </c>
      <c r="N122" s="36"/>
      <c r="O122" s="30">
        <f t="shared" si="13"/>
        <v>1777</v>
      </c>
      <c r="P122" s="41">
        <f t="shared" si="14"/>
        <v>0</v>
      </c>
      <c r="Q122" s="41">
        <f t="shared" si="15"/>
        <v>0</v>
      </c>
      <c r="R122" s="30">
        <f t="shared" si="16"/>
        <v>0</v>
      </c>
      <c r="W122" s="30">
        <f t="shared" si="18"/>
        <v>0</v>
      </c>
      <c r="AA122" s="30">
        <f t="shared" si="20"/>
        <v>0</v>
      </c>
      <c r="AD122" s="30">
        <f t="shared" si="21"/>
        <v>0</v>
      </c>
      <c r="AG122" s="30">
        <f t="shared" si="22"/>
        <v>0</v>
      </c>
      <c r="AH122" s="30">
        <v>1</v>
      </c>
      <c r="AI122" s="30">
        <v>1</v>
      </c>
      <c r="AK122" s="30">
        <v>1</v>
      </c>
      <c r="AL122" s="30"/>
    </row>
    <row r="123" spans="1:38" x14ac:dyDescent="0.25">
      <c r="A123" s="31" t="s">
        <v>90</v>
      </c>
      <c r="B123" s="41" t="s">
        <v>355</v>
      </c>
      <c r="C123" s="41" t="s">
        <v>31</v>
      </c>
      <c r="D123" s="30">
        <v>1</v>
      </c>
      <c r="F123" s="30">
        <v>4</v>
      </c>
      <c r="H123" s="30">
        <v>8</v>
      </c>
      <c r="I123" s="30">
        <v>2</v>
      </c>
      <c r="J123" s="30">
        <v>2</v>
      </c>
      <c r="M123" s="30">
        <v>8392</v>
      </c>
      <c r="N123" s="36">
        <v>5</v>
      </c>
      <c r="O123" s="30">
        <f t="shared" si="13"/>
        <v>8397</v>
      </c>
      <c r="P123" s="41">
        <f t="shared" si="14"/>
        <v>8392</v>
      </c>
      <c r="Q123" s="41">
        <f t="shared" si="15"/>
        <v>5</v>
      </c>
      <c r="R123" s="30">
        <f t="shared" si="16"/>
        <v>8397</v>
      </c>
      <c r="S123" s="30">
        <v>3497</v>
      </c>
      <c r="T123" s="46">
        <f t="shared" si="17"/>
        <v>0.41670638703527169</v>
      </c>
      <c r="U123" s="30">
        <v>4</v>
      </c>
      <c r="V123" s="46">
        <f t="shared" si="23"/>
        <v>0.8</v>
      </c>
      <c r="W123" s="30">
        <f t="shared" si="18"/>
        <v>3501</v>
      </c>
      <c r="X123" s="46">
        <f t="shared" si="19"/>
        <v>0.41693461950696675</v>
      </c>
      <c r="Y123" s="30">
        <v>28</v>
      </c>
      <c r="Z123" s="30">
        <v>1</v>
      </c>
      <c r="AA123" s="30">
        <f t="shared" si="20"/>
        <v>29</v>
      </c>
      <c r="AB123" s="30">
        <v>21</v>
      </c>
      <c r="AC123" s="30">
        <v>1</v>
      </c>
      <c r="AD123" s="30">
        <f t="shared" si="21"/>
        <v>22</v>
      </c>
      <c r="AF123" s="30">
        <v>62</v>
      </c>
      <c r="AG123" s="30">
        <f t="shared" si="22"/>
        <v>62</v>
      </c>
      <c r="AH123" s="30">
        <v>2</v>
      </c>
      <c r="AI123" s="30">
        <v>1</v>
      </c>
      <c r="AK123" s="30">
        <v>4</v>
      </c>
      <c r="AL123" s="30"/>
    </row>
    <row r="124" spans="1:38" x14ac:dyDescent="0.25">
      <c r="A124" s="31" t="s">
        <v>90</v>
      </c>
      <c r="B124" s="41" t="s">
        <v>356</v>
      </c>
      <c r="C124" s="41" t="s">
        <v>31</v>
      </c>
      <c r="D124" s="30">
        <v>1</v>
      </c>
      <c r="F124" s="30">
        <v>3</v>
      </c>
      <c r="H124" s="30">
        <v>6</v>
      </c>
      <c r="I124" s="30">
        <v>1</v>
      </c>
      <c r="J124" s="30">
        <v>1</v>
      </c>
      <c r="M124" s="30">
        <v>5415</v>
      </c>
      <c r="N124" s="36">
        <v>1</v>
      </c>
      <c r="O124" s="30">
        <f t="shared" si="13"/>
        <v>5416</v>
      </c>
      <c r="P124" s="41">
        <f t="shared" si="14"/>
        <v>5415</v>
      </c>
      <c r="Q124" s="41">
        <f t="shared" si="15"/>
        <v>1</v>
      </c>
      <c r="R124" s="30">
        <f t="shared" si="16"/>
        <v>5416</v>
      </c>
      <c r="S124" s="30">
        <v>2420</v>
      </c>
      <c r="T124" s="46">
        <f t="shared" si="17"/>
        <v>0.44690674053554941</v>
      </c>
      <c r="U124" s="30">
        <v>1</v>
      </c>
      <c r="V124" s="46">
        <f t="shared" si="23"/>
        <v>1</v>
      </c>
      <c r="W124" s="30">
        <f t="shared" si="18"/>
        <v>2421</v>
      </c>
      <c r="X124" s="46">
        <f t="shared" si="19"/>
        <v>0.44700886262924666</v>
      </c>
      <c r="Y124" s="30">
        <v>36</v>
      </c>
      <c r="AA124" s="30">
        <f t="shared" si="20"/>
        <v>36</v>
      </c>
      <c r="AB124" s="30">
        <v>22</v>
      </c>
      <c r="AD124" s="30">
        <f t="shared" si="21"/>
        <v>22</v>
      </c>
      <c r="AE124" s="30">
        <v>2</v>
      </c>
      <c r="AF124" s="30">
        <v>70</v>
      </c>
      <c r="AG124" s="30">
        <f t="shared" si="22"/>
        <v>72</v>
      </c>
      <c r="AH124" s="30">
        <v>2</v>
      </c>
      <c r="AI124" s="30">
        <v>1</v>
      </c>
      <c r="AK124" s="30">
        <v>3</v>
      </c>
      <c r="AL124" s="30"/>
    </row>
    <row r="125" spans="1:38" x14ac:dyDescent="0.25">
      <c r="A125" s="31" t="s">
        <v>90</v>
      </c>
      <c r="B125" s="41" t="s">
        <v>358</v>
      </c>
      <c r="C125" s="41" t="s">
        <v>31</v>
      </c>
      <c r="D125" s="30">
        <v>1</v>
      </c>
      <c r="F125" s="30">
        <v>4</v>
      </c>
      <c r="H125" s="30">
        <v>6</v>
      </c>
      <c r="I125" s="30">
        <v>4</v>
      </c>
      <c r="J125" s="30">
        <v>3</v>
      </c>
      <c r="M125" s="30">
        <v>9198</v>
      </c>
      <c r="N125" s="36">
        <v>5</v>
      </c>
      <c r="O125" s="30">
        <f t="shared" si="13"/>
        <v>9203</v>
      </c>
      <c r="P125" s="41">
        <f t="shared" si="14"/>
        <v>9198</v>
      </c>
      <c r="Q125" s="41">
        <f t="shared" si="15"/>
        <v>5</v>
      </c>
      <c r="R125" s="30">
        <f t="shared" si="16"/>
        <v>9203</v>
      </c>
      <c r="S125" s="30">
        <v>4059</v>
      </c>
      <c r="T125" s="46">
        <f t="shared" si="17"/>
        <v>0.44129158512720157</v>
      </c>
      <c r="U125" s="30">
        <v>3</v>
      </c>
      <c r="V125" s="46">
        <f t="shared" si="23"/>
        <v>0.6</v>
      </c>
      <c r="W125" s="30">
        <f t="shared" si="18"/>
        <v>4062</v>
      </c>
      <c r="X125" s="46">
        <f t="shared" si="19"/>
        <v>0.4413778115831794</v>
      </c>
      <c r="Y125" s="30">
        <v>49</v>
      </c>
      <c r="Z125" s="30">
        <v>1</v>
      </c>
      <c r="AA125" s="30">
        <f t="shared" si="20"/>
        <v>50</v>
      </c>
      <c r="AB125" s="30">
        <v>30</v>
      </c>
      <c r="AC125" s="30">
        <v>1</v>
      </c>
      <c r="AD125" s="30">
        <f t="shared" si="21"/>
        <v>31</v>
      </c>
      <c r="AE125" s="30">
        <v>4</v>
      </c>
      <c r="AF125" s="30">
        <v>67</v>
      </c>
      <c r="AG125" s="30">
        <f t="shared" si="22"/>
        <v>71</v>
      </c>
      <c r="AH125" s="30">
        <v>2</v>
      </c>
      <c r="AI125" s="30">
        <v>1</v>
      </c>
      <c r="AK125" s="30">
        <v>4</v>
      </c>
      <c r="AL125" s="30"/>
    </row>
    <row r="126" spans="1:38" x14ac:dyDescent="0.25">
      <c r="A126" s="31" t="s">
        <v>90</v>
      </c>
      <c r="B126" s="41" t="s">
        <v>357</v>
      </c>
      <c r="C126" s="41" t="s">
        <v>31</v>
      </c>
      <c r="E126" s="41">
        <v>1</v>
      </c>
      <c r="F126" s="30">
        <v>1</v>
      </c>
      <c r="G126" s="30">
        <v>1</v>
      </c>
      <c r="H126" s="30">
        <v>1</v>
      </c>
      <c r="M126" s="30">
        <v>1839</v>
      </c>
      <c r="N126" s="36"/>
      <c r="O126" s="30">
        <f t="shared" si="13"/>
        <v>1839</v>
      </c>
      <c r="P126" s="41">
        <f t="shared" si="14"/>
        <v>0</v>
      </c>
      <c r="Q126" s="41">
        <f t="shared" si="15"/>
        <v>0</v>
      </c>
      <c r="R126" s="30">
        <f t="shared" si="16"/>
        <v>0</v>
      </c>
      <c r="W126" s="30">
        <f t="shared" si="18"/>
        <v>0</v>
      </c>
      <c r="AA126" s="30">
        <f t="shared" si="20"/>
        <v>0</v>
      </c>
      <c r="AD126" s="30">
        <f t="shared" si="21"/>
        <v>0</v>
      </c>
      <c r="AG126" s="30">
        <f t="shared" si="22"/>
        <v>0</v>
      </c>
      <c r="AK126" s="30">
        <v>1</v>
      </c>
      <c r="AL126" s="30"/>
    </row>
    <row r="127" spans="1:38" x14ac:dyDescent="0.25">
      <c r="A127" s="31" t="s">
        <v>91</v>
      </c>
      <c r="B127" s="30" t="s">
        <v>242</v>
      </c>
      <c r="C127" s="41" t="s">
        <v>31</v>
      </c>
      <c r="D127" s="30">
        <v>1</v>
      </c>
      <c r="F127" s="30">
        <v>2</v>
      </c>
      <c r="H127" s="30">
        <v>5</v>
      </c>
      <c r="I127" s="30">
        <v>2</v>
      </c>
      <c r="J127" s="30">
        <v>2</v>
      </c>
      <c r="M127" s="30">
        <v>8287</v>
      </c>
      <c r="N127" s="36">
        <v>20</v>
      </c>
      <c r="O127" s="30">
        <f t="shared" si="13"/>
        <v>8307</v>
      </c>
      <c r="P127" s="41">
        <f t="shared" si="14"/>
        <v>8287</v>
      </c>
      <c r="Q127" s="41">
        <f t="shared" si="15"/>
        <v>20</v>
      </c>
      <c r="R127" s="30">
        <f t="shared" si="16"/>
        <v>8307</v>
      </c>
      <c r="S127" s="30">
        <v>3894</v>
      </c>
      <c r="T127" s="46">
        <f t="shared" si="17"/>
        <v>0.46989260287196816</v>
      </c>
      <c r="U127" s="30">
        <v>16</v>
      </c>
      <c r="V127" s="46">
        <f t="shared" si="23"/>
        <v>0.8</v>
      </c>
      <c r="W127" s="30">
        <f t="shared" si="18"/>
        <v>3910</v>
      </c>
      <c r="X127" s="46">
        <f t="shared" si="19"/>
        <v>0.47068737209582279</v>
      </c>
      <c r="Y127" s="30">
        <v>73</v>
      </c>
      <c r="Z127" s="30">
        <v>2</v>
      </c>
      <c r="AA127" s="30">
        <f t="shared" si="20"/>
        <v>75</v>
      </c>
      <c r="AB127" s="30">
        <v>64</v>
      </c>
      <c r="AC127" s="30">
        <v>1</v>
      </c>
      <c r="AD127" s="30">
        <f t="shared" si="21"/>
        <v>65</v>
      </c>
      <c r="AE127" s="30">
        <v>27</v>
      </c>
      <c r="AF127" s="30">
        <v>59</v>
      </c>
      <c r="AG127" s="30">
        <f t="shared" si="22"/>
        <v>86</v>
      </c>
      <c r="AH127" s="30">
        <v>3</v>
      </c>
      <c r="AI127" s="30">
        <v>1</v>
      </c>
      <c r="AK127" s="30">
        <v>2</v>
      </c>
      <c r="AL127" s="30"/>
    </row>
    <row r="128" spans="1:38" x14ac:dyDescent="0.25">
      <c r="A128" s="31" t="s">
        <v>91</v>
      </c>
      <c r="B128" s="30" t="s">
        <v>243</v>
      </c>
      <c r="C128" s="41" t="s">
        <v>31</v>
      </c>
      <c r="D128" s="30">
        <v>1</v>
      </c>
      <c r="F128" s="30">
        <v>4</v>
      </c>
      <c r="H128" s="30">
        <v>6</v>
      </c>
      <c r="I128" s="30">
        <v>3</v>
      </c>
      <c r="J128" s="30">
        <v>3</v>
      </c>
      <c r="M128" s="30">
        <v>12332</v>
      </c>
      <c r="N128" s="36">
        <v>12</v>
      </c>
      <c r="O128" s="30">
        <f t="shared" si="13"/>
        <v>12344</v>
      </c>
      <c r="P128" s="41">
        <f t="shared" si="14"/>
        <v>12332</v>
      </c>
      <c r="Q128" s="41">
        <f t="shared" si="15"/>
        <v>12</v>
      </c>
      <c r="R128" s="30">
        <f t="shared" si="16"/>
        <v>12344</v>
      </c>
      <c r="S128" s="30">
        <v>3352</v>
      </c>
      <c r="T128" s="46">
        <f t="shared" si="17"/>
        <v>0.2718131689912423</v>
      </c>
      <c r="U128" s="30">
        <v>10</v>
      </c>
      <c r="V128" s="46">
        <f t="shared" si="23"/>
        <v>0.83333333333333337</v>
      </c>
      <c r="W128" s="30">
        <f t="shared" si="18"/>
        <v>3362</v>
      </c>
      <c r="X128" s="46">
        <f t="shared" si="19"/>
        <v>0.27235904082955281</v>
      </c>
      <c r="Y128" s="30">
        <v>67</v>
      </c>
      <c r="AA128" s="30">
        <f t="shared" si="20"/>
        <v>67</v>
      </c>
      <c r="AB128" s="30">
        <v>59</v>
      </c>
      <c r="AD128" s="30">
        <f t="shared" si="21"/>
        <v>59</v>
      </c>
      <c r="AE128" s="30">
        <v>2</v>
      </c>
      <c r="AF128" s="30">
        <v>67</v>
      </c>
      <c r="AG128" s="30">
        <f t="shared" si="22"/>
        <v>69</v>
      </c>
      <c r="AH128" s="30">
        <v>4</v>
      </c>
      <c r="AI128" s="30">
        <v>3</v>
      </c>
      <c r="AK128" s="30">
        <v>4</v>
      </c>
      <c r="AL128" s="30"/>
    </row>
    <row r="129" spans="1:38" x14ac:dyDescent="0.25">
      <c r="A129" s="31" t="s">
        <v>91</v>
      </c>
      <c r="B129" s="30" t="s">
        <v>244</v>
      </c>
      <c r="C129" s="41" t="s">
        <v>31</v>
      </c>
      <c r="D129" s="30">
        <v>1</v>
      </c>
      <c r="F129" s="30">
        <v>2</v>
      </c>
      <c r="H129" s="30">
        <v>3</v>
      </c>
      <c r="I129" s="30">
        <v>2</v>
      </c>
      <c r="J129" s="30">
        <v>2</v>
      </c>
      <c r="M129" s="30">
        <v>7307</v>
      </c>
      <c r="N129" s="36">
        <v>7</v>
      </c>
      <c r="O129" s="30">
        <f t="shared" si="13"/>
        <v>7314</v>
      </c>
      <c r="P129" s="41">
        <f t="shared" si="14"/>
        <v>7307</v>
      </c>
      <c r="Q129" s="41">
        <f t="shared" si="15"/>
        <v>7</v>
      </c>
      <c r="R129" s="30">
        <f t="shared" si="16"/>
        <v>7314</v>
      </c>
      <c r="S129" s="30">
        <v>2659</v>
      </c>
      <c r="T129" s="46">
        <f t="shared" si="17"/>
        <v>0.36389763240728068</v>
      </c>
      <c r="U129" s="30">
        <v>5</v>
      </c>
      <c r="V129" s="46">
        <f t="shared" si="23"/>
        <v>0.7142857142857143</v>
      </c>
      <c r="W129" s="30">
        <f t="shared" si="18"/>
        <v>2664</v>
      </c>
      <c r="X129" s="46">
        <f t="shared" si="19"/>
        <v>0.3642329778506973</v>
      </c>
      <c r="Y129" s="30">
        <v>32</v>
      </c>
      <c r="AA129" s="30">
        <f t="shared" si="20"/>
        <v>32</v>
      </c>
      <c r="AB129" s="30">
        <v>27</v>
      </c>
      <c r="AD129" s="30">
        <f t="shared" si="21"/>
        <v>27</v>
      </c>
      <c r="AE129" s="30">
        <v>1</v>
      </c>
      <c r="AF129" s="30">
        <v>48</v>
      </c>
      <c r="AG129" s="30">
        <f t="shared" si="22"/>
        <v>49</v>
      </c>
      <c r="AH129" s="30">
        <v>2</v>
      </c>
      <c r="AI129" s="30">
        <v>1</v>
      </c>
      <c r="AK129" s="30">
        <v>2</v>
      </c>
      <c r="AL129" s="30"/>
    </row>
    <row r="130" spans="1:38" x14ac:dyDescent="0.25">
      <c r="A130" s="31" t="s">
        <v>91</v>
      </c>
      <c r="B130" s="30" t="s">
        <v>245</v>
      </c>
      <c r="C130" s="41" t="s">
        <v>31</v>
      </c>
      <c r="D130" s="30">
        <v>1</v>
      </c>
      <c r="F130" s="30">
        <v>4</v>
      </c>
      <c r="H130" s="30">
        <v>5</v>
      </c>
      <c r="I130" s="30">
        <v>3</v>
      </c>
      <c r="J130" s="30">
        <v>3</v>
      </c>
      <c r="M130" s="30">
        <v>17988</v>
      </c>
      <c r="N130" s="30">
        <v>10</v>
      </c>
      <c r="O130" s="30">
        <f t="shared" si="13"/>
        <v>17998</v>
      </c>
      <c r="P130" s="41">
        <f t="shared" si="14"/>
        <v>17988</v>
      </c>
      <c r="Q130" s="41">
        <f t="shared" si="15"/>
        <v>10</v>
      </c>
      <c r="R130" s="30">
        <f t="shared" si="16"/>
        <v>17998</v>
      </c>
      <c r="S130" s="30">
        <v>8506</v>
      </c>
      <c r="T130" s="46">
        <f t="shared" si="17"/>
        <v>0.47287080275739379</v>
      </c>
      <c r="U130" s="30">
        <v>9</v>
      </c>
      <c r="V130" s="46">
        <f t="shared" si="23"/>
        <v>0.9</v>
      </c>
      <c r="W130" s="30">
        <f t="shared" si="18"/>
        <v>8515</v>
      </c>
      <c r="X130" s="46">
        <f t="shared" si="19"/>
        <v>0.47310812312479167</v>
      </c>
      <c r="Y130" s="30">
        <v>99</v>
      </c>
      <c r="Z130" s="30">
        <v>1</v>
      </c>
      <c r="AA130" s="30">
        <f t="shared" si="20"/>
        <v>100</v>
      </c>
      <c r="AB130" s="30">
        <v>76</v>
      </c>
      <c r="AC130" s="30">
        <v>1</v>
      </c>
      <c r="AD130" s="30">
        <f t="shared" si="21"/>
        <v>77</v>
      </c>
      <c r="AE130" s="30">
        <v>1</v>
      </c>
      <c r="AF130" s="30">
        <v>127</v>
      </c>
      <c r="AG130" s="30">
        <f t="shared" si="22"/>
        <v>128</v>
      </c>
      <c r="AH130" s="30">
        <v>2</v>
      </c>
      <c r="AI130" s="30">
        <v>1</v>
      </c>
      <c r="AK130" s="30">
        <v>4</v>
      </c>
      <c r="AL130" s="30"/>
    </row>
    <row r="131" spans="1:38" x14ac:dyDescent="0.25">
      <c r="A131" s="31" t="s">
        <v>92</v>
      </c>
      <c r="B131" s="30" t="s">
        <v>359</v>
      </c>
      <c r="C131" s="41" t="s">
        <v>32</v>
      </c>
      <c r="D131" s="30">
        <v>1</v>
      </c>
      <c r="F131" s="30">
        <v>4</v>
      </c>
      <c r="H131" s="30">
        <v>9</v>
      </c>
      <c r="I131" s="30">
        <v>1</v>
      </c>
      <c r="J131" s="30">
        <v>1</v>
      </c>
      <c r="M131" s="30">
        <v>18543</v>
      </c>
      <c r="N131" s="36">
        <v>39</v>
      </c>
      <c r="O131" s="30">
        <f t="shared" si="13"/>
        <v>18582</v>
      </c>
      <c r="P131" s="41">
        <f t="shared" si="14"/>
        <v>18543</v>
      </c>
      <c r="Q131" s="41">
        <f t="shared" si="15"/>
        <v>39</v>
      </c>
      <c r="R131" s="30">
        <f t="shared" si="16"/>
        <v>18582</v>
      </c>
      <c r="S131" s="30">
        <v>10488</v>
      </c>
      <c r="T131" s="46">
        <f t="shared" si="17"/>
        <v>0.56560427115353507</v>
      </c>
      <c r="U131" s="30">
        <v>36</v>
      </c>
      <c r="V131" s="46">
        <f t="shared" si="23"/>
        <v>0.92307692307692313</v>
      </c>
      <c r="W131" s="30">
        <f t="shared" si="18"/>
        <v>10524</v>
      </c>
      <c r="X131" s="46">
        <f t="shared" si="19"/>
        <v>0.56635453664836943</v>
      </c>
      <c r="Y131" s="30">
        <v>462</v>
      </c>
      <c r="Z131" s="30">
        <v>17</v>
      </c>
      <c r="AA131" s="30">
        <f t="shared" si="20"/>
        <v>479</v>
      </c>
      <c r="AB131" s="30">
        <v>406</v>
      </c>
      <c r="AC131" s="30">
        <v>13</v>
      </c>
      <c r="AD131" s="30">
        <f t="shared" si="21"/>
        <v>419</v>
      </c>
      <c r="AE131" s="30">
        <v>326</v>
      </c>
      <c r="AF131" s="30">
        <v>689</v>
      </c>
      <c r="AG131" s="30">
        <f t="shared" si="22"/>
        <v>1015</v>
      </c>
      <c r="AH131" s="30">
        <v>1</v>
      </c>
      <c r="AK131" s="30">
        <v>4</v>
      </c>
      <c r="AL131" s="30"/>
    </row>
    <row r="132" spans="1:38" x14ac:dyDescent="0.25">
      <c r="A132" s="31" t="s">
        <v>92</v>
      </c>
      <c r="B132" s="30" t="s">
        <v>360</v>
      </c>
      <c r="C132" s="41" t="s">
        <v>32</v>
      </c>
      <c r="D132" s="30">
        <v>1</v>
      </c>
      <c r="F132" s="30">
        <v>4</v>
      </c>
      <c r="H132" s="30">
        <v>13</v>
      </c>
      <c r="I132" s="30">
        <v>2</v>
      </c>
      <c r="J132" s="30">
        <v>2</v>
      </c>
      <c r="M132" s="30">
        <v>18983</v>
      </c>
      <c r="N132" s="30">
        <v>43</v>
      </c>
      <c r="O132" s="30">
        <f t="shared" si="13"/>
        <v>19026</v>
      </c>
      <c r="P132" s="41">
        <f t="shared" si="14"/>
        <v>18983</v>
      </c>
      <c r="Q132" s="41">
        <f t="shared" si="15"/>
        <v>43</v>
      </c>
      <c r="R132" s="30">
        <f t="shared" si="16"/>
        <v>19026</v>
      </c>
      <c r="S132" s="30">
        <v>9924</v>
      </c>
      <c r="T132" s="46">
        <f t="shared" si="17"/>
        <v>0.52278354317020492</v>
      </c>
      <c r="U132" s="30">
        <v>39</v>
      </c>
      <c r="V132" s="46">
        <f t="shared" si="23"/>
        <v>0.90697674418604646</v>
      </c>
      <c r="W132" s="30">
        <f t="shared" si="18"/>
        <v>9963</v>
      </c>
      <c r="X132" s="46">
        <f t="shared" si="19"/>
        <v>0.52365184484389782</v>
      </c>
      <c r="Y132" s="30">
        <v>277</v>
      </c>
      <c r="Z132" s="30">
        <v>21</v>
      </c>
      <c r="AA132" s="30">
        <f t="shared" si="20"/>
        <v>298</v>
      </c>
      <c r="AB132" s="30">
        <v>238</v>
      </c>
      <c r="AC132" s="30">
        <v>15</v>
      </c>
      <c r="AD132" s="30">
        <f t="shared" si="21"/>
        <v>253</v>
      </c>
      <c r="AE132" s="30">
        <v>271</v>
      </c>
      <c r="AF132" s="30">
        <v>533</v>
      </c>
      <c r="AG132" s="30">
        <f t="shared" si="22"/>
        <v>804</v>
      </c>
      <c r="AH132" s="30">
        <v>4</v>
      </c>
      <c r="AI132" s="30">
        <v>1</v>
      </c>
      <c r="AK132" s="30">
        <v>4</v>
      </c>
      <c r="AL132" s="30"/>
    </row>
    <row r="133" spans="1:38" x14ac:dyDescent="0.25">
      <c r="A133" s="31" t="s">
        <v>92</v>
      </c>
      <c r="B133" s="41" t="s">
        <v>167</v>
      </c>
      <c r="C133" s="41" t="s">
        <v>32</v>
      </c>
      <c r="D133" s="30">
        <v>1</v>
      </c>
      <c r="F133" s="41">
        <v>3</v>
      </c>
      <c r="H133" s="30">
        <v>11</v>
      </c>
      <c r="I133" s="30">
        <v>3</v>
      </c>
      <c r="J133" s="30">
        <v>3</v>
      </c>
      <c r="M133" s="30">
        <v>39194</v>
      </c>
      <c r="N133" s="30">
        <v>82</v>
      </c>
      <c r="O133" s="30">
        <f t="shared" ref="O133:O197" si="24">M133+N133</f>
        <v>39276</v>
      </c>
      <c r="P133" s="41">
        <f t="shared" ref="P133:P196" si="25">IF(D133=1, M133, 0)</f>
        <v>39194</v>
      </c>
      <c r="Q133" s="41">
        <f t="shared" ref="Q133:Q196" si="26">IF(D133=1, N133, 0)</f>
        <v>82</v>
      </c>
      <c r="R133" s="30">
        <f t="shared" ref="R133:R196" si="27">P133+Q133</f>
        <v>39276</v>
      </c>
      <c r="S133" s="30">
        <v>20822</v>
      </c>
      <c r="T133" s="46">
        <f t="shared" ref="T133:T196" si="28">S133/P133</f>
        <v>0.53125478389549419</v>
      </c>
      <c r="U133" s="30">
        <v>75</v>
      </c>
      <c r="V133" s="46">
        <f t="shared" si="23"/>
        <v>0.91463414634146345</v>
      </c>
      <c r="W133" s="30">
        <f t="shared" ref="W133:W196" si="29">S133+U133</f>
        <v>20897</v>
      </c>
      <c r="X133" s="46">
        <f t="shared" ref="X133:X196" si="30">W133/R133</f>
        <v>0.53205519910377841</v>
      </c>
      <c r="Y133" s="30">
        <v>769</v>
      </c>
      <c r="Z133" s="30">
        <v>39</v>
      </c>
      <c r="AA133" s="30">
        <f t="shared" ref="AA133:AA197" si="31">Y133+Z133</f>
        <v>808</v>
      </c>
      <c r="AB133" s="30">
        <v>668</v>
      </c>
      <c r="AC133" s="30">
        <v>29</v>
      </c>
      <c r="AD133" s="30">
        <f t="shared" ref="AD133:AD197" si="32">AB133+AC133</f>
        <v>697</v>
      </c>
      <c r="AE133" s="30">
        <v>334</v>
      </c>
      <c r="AF133" s="30">
        <v>1039</v>
      </c>
      <c r="AG133" s="30">
        <f t="shared" ref="AG133:AG197" si="33">AE133+AF133</f>
        <v>1373</v>
      </c>
      <c r="AH133" s="30">
        <v>5</v>
      </c>
      <c r="AI133" s="30">
        <v>1</v>
      </c>
      <c r="AK133" s="30">
        <v>3</v>
      </c>
      <c r="AL133" s="30"/>
    </row>
    <row r="134" spans="1:38" x14ac:dyDescent="0.25">
      <c r="A134" s="31" t="s">
        <v>92</v>
      </c>
      <c r="B134" s="41" t="s">
        <v>361</v>
      </c>
      <c r="C134" s="41" t="s">
        <v>32</v>
      </c>
      <c r="D134" s="30">
        <v>1</v>
      </c>
      <c r="F134" s="30">
        <v>1</v>
      </c>
      <c r="H134" s="30">
        <v>2</v>
      </c>
      <c r="M134" s="30">
        <v>1668</v>
      </c>
      <c r="O134" s="30">
        <f t="shared" si="24"/>
        <v>1668</v>
      </c>
      <c r="P134" s="41">
        <f t="shared" si="25"/>
        <v>1668</v>
      </c>
      <c r="Q134" s="41">
        <f t="shared" si="26"/>
        <v>0</v>
      </c>
      <c r="R134" s="30">
        <f t="shared" si="27"/>
        <v>1668</v>
      </c>
      <c r="S134" s="30">
        <v>410</v>
      </c>
      <c r="T134" s="46">
        <f t="shared" si="28"/>
        <v>0.24580335731414868</v>
      </c>
      <c r="W134" s="30">
        <f t="shared" si="29"/>
        <v>410</v>
      </c>
      <c r="X134" s="46">
        <f t="shared" si="30"/>
        <v>0.24580335731414868</v>
      </c>
      <c r="Y134" s="30">
        <v>30</v>
      </c>
      <c r="Z134" s="30">
        <v>1</v>
      </c>
      <c r="AA134" s="30">
        <f t="shared" si="31"/>
        <v>31</v>
      </c>
      <c r="AB134" s="30">
        <v>24</v>
      </c>
      <c r="AC134" s="30">
        <v>1</v>
      </c>
      <c r="AD134" s="30">
        <f t="shared" si="32"/>
        <v>25</v>
      </c>
      <c r="AE134" s="30">
        <v>6</v>
      </c>
      <c r="AF134" s="30">
        <v>33</v>
      </c>
      <c r="AG134" s="30">
        <f t="shared" si="33"/>
        <v>39</v>
      </c>
      <c r="AH134" s="30">
        <v>1</v>
      </c>
      <c r="AK134" s="30">
        <v>1</v>
      </c>
      <c r="AL134" s="30"/>
    </row>
    <row r="135" spans="1:38" x14ac:dyDescent="0.25">
      <c r="A135" s="31" t="s">
        <v>93</v>
      </c>
      <c r="B135" s="41" t="s">
        <v>364</v>
      </c>
      <c r="C135" s="41" t="s">
        <v>32</v>
      </c>
      <c r="D135" s="30">
        <v>1</v>
      </c>
      <c r="F135" s="30">
        <v>1</v>
      </c>
      <c r="H135" s="30">
        <v>2</v>
      </c>
      <c r="I135" s="30">
        <v>1</v>
      </c>
      <c r="J135" s="30">
        <v>1</v>
      </c>
      <c r="M135" s="30">
        <v>6893</v>
      </c>
      <c r="N135" s="30">
        <v>13</v>
      </c>
      <c r="O135" s="30">
        <f t="shared" si="24"/>
        <v>6906</v>
      </c>
      <c r="P135" s="41">
        <f t="shared" si="25"/>
        <v>6893</v>
      </c>
      <c r="Q135" s="41">
        <f t="shared" si="26"/>
        <v>13</v>
      </c>
      <c r="R135" s="30">
        <f t="shared" si="27"/>
        <v>6906</v>
      </c>
      <c r="S135" s="30">
        <v>3042</v>
      </c>
      <c r="T135" s="46">
        <f t="shared" si="28"/>
        <v>0.44131727839837515</v>
      </c>
      <c r="U135" s="30">
        <v>14</v>
      </c>
      <c r="V135" s="46">
        <f t="shared" ref="V135:V198" si="34">U135/Q135</f>
        <v>1.0769230769230769</v>
      </c>
      <c r="W135" s="30">
        <f t="shared" si="29"/>
        <v>3056</v>
      </c>
      <c r="X135" s="46">
        <f t="shared" si="30"/>
        <v>0.4425137561540689</v>
      </c>
      <c r="Y135" s="30">
        <v>41</v>
      </c>
      <c r="Z135" s="30">
        <v>2</v>
      </c>
      <c r="AA135" s="30">
        <f t="shared" si="31"/>
        <v>43</v>
      </c>
      <c r="AB135" s="30">
        <v>28</v>
      </c>
      <c r="AC135" s="30">
        <v>1</v>
      </c>
      <c r="AD135" s="30">
        <f t="shared" si="32"/>
        <v>29</v>
      </c>
      <c r="AE135" s="30">
        <v>8</v>
      </c>
      <c r="AF135" s="30">
        <v>190</v>
      </c>
      <c r="AG135" s="30">
        <f t="shared" si="33"/>
        <v>198</v>
      </c>
      <c r="AK135" s="30">
        <v>1</v>
      </c>
      <c r="AL135" s="30"/>
    </row>
    <row r="136" spans="1:38" x14ac:dyDescent="0.25">
      <c r="A136" s="31" t="s">
        <v>93</v>
      </c>
      <c r="B136" s="41" t="s">
        <v>365</v>
      </c>
      <c r="C136" s="41" t="s">
        <v>32</v>
      </c>
      <c r="E136" s="41">
        <v>1</v>
      </c>
      <c r="F136" s="30">
        <v>1</v>
      </c>
      <c r="G136" s="30">
        <v>1</v>
      </c>
      <c r="H136" s="30">
        <v>1</v>
      </c>
      <c r="I136" s="30">
        <v>1</v>
      </c>
      <c r="J136" s="30">
        <v>1</v>
      </c>
      <c r="M136" s="30">
        <v>7141</v>
      </c>
      <c r="N136" s="30">
        <v>1</v>
      </c>
      <c r="O136" s="30">
        <f t="shared" si="24"/>
        <v>7142</v>
      </c>
      <c r="P136" s="41">
        <f t="shared" si="25"/>
        <v>0</v>
      </c>
      <c r="Q136" s="41">
        <f t="shared" si="26"/>
        <v>0</v>
      </c>
      <c r="R136" s="30">
        <f t="shared" si="27"/>
        <v>0</v>
      </c>
      <c r="W136" s="30">
        <f t="shared" si="29"/>
        <v>0</v>
      </c>
      <c r="AA136" s="30">
        <f t="shared" si="31"/>
        <v>0</v>
      </c>
      <c r="AG136" s="30">
        <f t="shared" si="33"/>
        <v>0</v>
      </c>
      <c r="AH136" s="30">
        <v>1</v>
      </c>
      <c r="AI136" s="30">
        <v>1</v>
      </c>
      <c r="AK136" s="30">
        <v>1</v>
      </c>
      <c r="AL136" s="30"/>
    </row>
    <row r="137" spans="1:38" x14ac:dyDescent="0.25">
      <c r="A137" s="31" t="s">
        <v>93</v>
      </c>
      <c r="B137" s="41" t="s">
        <v>362</v>
      </c>
      <c r="C137" s="41" t="s">
        <v>32</v>
      </c>
      <c r="D137" s="30">
        <v>1</v>
      </c>
      <c r="F137" s="30">
        <v>6</v>
      </c>
      <c r="H137" s="30">
        <v>17</v>
      </c>
      <c r="I137" s="30">
        <v>5</v>
      </c>
      <c r="J137" s="30">
        <v>4</v>
      </c>
      <c r="M137" s="30">
        <v>42774</v>
      </c>
      <c r="N137" s="30">
        <v>43</v>
      </c>
      <c r="O137" s="30">
        <f t="shared" si="24"/>
        <v>42817</v>
      </c>
      <c r="P137" s="41">
        <f t="shared" si="25"/>
        <v>42774</v>
      </c>
      <c r="Q137" s="41">
        <f t="shared" si="26"/>
        <v>43</v>
      </c>
      <c r="R137" s="30">
        <f t="shared" si="27"/>
        <v>42817</v>
      </c>
      <c r="S137" s="30">
        <v>20003</v>
      </c>
      <c r="T137" s="46">
        <f t="shared" si="28"/>
        <v>0.46764389582456634</v>
      </c>
      <c r="U137" s="30">
        <v>39</v>
      </c>
      <c r="V137" s="46">
        <f t="shared" si="34"/>
        <v>0.90697674418604646</v>
      </c>
      <c r="W137" s="30">
        <f t="shared" si="29"/>
        <v>20042</v>
      </c>
      <c r="X137" s="46">
        <f t="shared" si="30"/>
        <v>0.46808510638297873</v>
      </c>
      <c r="Y137" s="30">
        <v>478</v>
      </c>
      <c r="Z137" s="30">
        <v>9</v>
      </c>
      <c r="AA137" s="30">
        <f t="shared" si="31"/>
        <v>487</v>
      </c>
      <c r="AB137" s="30">
        <v>355</v>
      </c>
      <c r="AC137" s="30">
        <v>5</v>
      </c>
      <c r="AD137" s="30">
        <f t="shared" si="32"/>
        <v>360</v>
      </c>
      <c r="AE137" s="30">
        <v>1206</v>
      </c>
      <c r="AF137" s="30">
        <v>1051</v>
      </c>
      <c r="AG137" s="30">
        <f t="shared" si="33"/>
        <v>2257</v>
      </c>
      <c r="AH137" s="30">
        <v>2</v>
      </c>
      <c r="AI137" s="30">
        <v>1</v>
      </c>
      <c r="AK137" s="30">
        <v>6</v>
      </c>
      <c r="AL137" s="30"/>
    </row>
    <row r="138" spans="1:38" x14ac:dyDescent="0.25">
      <c r="A138" s="31" t="s">
        <v>93</v>
      </c>
      <c r="B138" s="41" t="s">
        <v>363</v>
      </c>
      <c r="C138" s="41" t="s">
        <v>32</v>
      </c>
      <c r="D138" s="30">
        <v>1</v>
      </c>
      <c r="F138" s="30">
        <v>5</v>
      </c>
      <c r="H138" s="30">
        <v>19</v>
      </c>
      <c r="I138" s="30">
        <v>4</v>
      </c>
      <c r="J138" s="30">
        <v>4</v>
      </c>
      <c r="M138" s="30">
        <v>61205</v>
      </c>
      <c r="N138" s="30">
        <v>24</v>
      </c>
      <c r="O138" s="30">
        <f t="shared" si="24"/>
        <v>61229</v>
      </c>
      <c r="P138" s="41">
        <f t="shared" si="25"/>
        <v>61205</v>
      </c>
      <c r="Q138" s="41">
        <f t="shared" si="26"/>
        <v>24</v>
      </c>
      <c r="R138" s="30">
        <f t="shared" si="27"/>
        <v>61229</v>
      </c>
      <c r="S138" s="30">
        <v>27558</v>
      </c>
      <c r="T138" s="46">
        <f t="shared" si="28"/>
        <v>0.45025733191732703</v>
      </c>
      <c r="U138" s="30">
        <v>6</v>
      </c>
      <c r="V138" s="46">
        <f>U138/Q138</f>
        <v>0.25</v>
      </c>
      <c r="W138" s="30">
        <f t="shared" si="29"/>
        <v>27564</v>
      </c>
      <c r="X138" s="46">
        <f>W138/R138</f>
        <v>0.45017883682568716</v>
      </c>
      <c r="Y138" s="30">
        <v>609</v>
      </c>
      <c r="Z138" s="30">
        <v>12</v>
      </c>
      <c r="AA138" s="30">
        <f t="shared" si="31"/>
        <v>621</v>
      </c>
      <c r="AB138" s="30">
        <v>449</v>
      </c>
      <c r="AC138" s="30">
        <v>6</v>
      </c>
      <c r="AD138" s="30">
        <f t="shared" si="32"/>
        <v>455</v>
      </c>
      <c r="AE138" s="30">
        <v>1592</v>
      </c>
      <c r="AF138" s="30">
        <v>1016</v>
      </c>
      <c r="AG138" s="30">
        <f t="shared" si="33"/>
        <v>2608</v>
      </c>
      <c r="AH138" s="30">
        <v>5</v>
      </c>
      <c r="AI138" s="30">
        <v>1</v>
      </c>
      <c r="AK138" s="30">
        <v>5</v>
      </c>
      <c r="AL138" s="30"/>
    </row>
    <row r="139" spans="1:38" x14ac:dyDescent="0.25">
      <c r="A139" s="31" t="s">
        <v>93</v>
      </c>
      <c r="B139" s="41" t="s">
        <v>366</v>
      </c>
      <c r="C139" s="41" t="s">
        <v>32</v>
      </c>
      <c r="D139" s="30">
        <v>1</v>
      </c>
      <c r="F139" s="30">
        <v>1</v>
      </c>
      <c r="H139" s="30">
        <v>2</v>
      </c>
      <c r="M139" s="30">
        <v>4397</v>
      </c>
      <c r="N139" s="30">
        <v>2</v>
      </c>
      <c r="O139" s="30">
        <f t="shared" si="24"/>
        <v>4399</v>
      </c>
      <c r="P139" s="41">
        <f t="shared" si="25"/>
        <v>4397</v>
      </c>
      <c r="Q139" s="41">
        <f t="shared" si="26"/>
        <v>2</v>
      </c>
      <c r="R139" s="30">
        <f t="shared" si="27"/>
        <v>4399</v>
      </c>
      <c r="S139" s="30">
        <v>1261</v>
      </c>
      <c r="T139" s="46">
        <f t="shared" si="28"/>
        <v>0.28678644530361608</v>
      </c>
      <c r="U139" s="30">
        <v>2</v>
      </c>
      <c r="V139" s="46">
        <f t="shared" si="34"/>
        <v>1</v>
      </c>
      <c r="W139" s="30">
        <f t="shared" si="29"/>
        <v>1263</v>
      </c>
      <c r="X139" s="46">
        <f t="shared" si="30"/>
        <v>0.28711070697885882</v>
      </c>
      <c r="Y139" s="30">
        <v>41</v>
      </c>
      <c r="Z139" s="30">
        <v>1</v>
      </c>
      <c r="AA139" s="30">
        <f t="shared" si="31"/>
        <v>42</v>
      </c>
      <c r="AB139" s="30">
        <v>30</v>
      </c>
      <c r="AD139" s="30">
        <f t="shared" si="32"/>
        <v>30</v>
      </c>
      <c r="AE139" s="30">
        <v>15</v>
      </c>
      <c r="AF139" s="30">
        <v>113</v>
      </c>
      <c r="AG139" s="30">
        <f t="shared" si="33"/>
        <v>128</v>
      </c>
      <c r="AH139" s="30">
        <v>2</v>
      </c>
      <c r="AI139" s="30">
        <v>1</v>
      </c>
      <c r="AK139" s="30">
        <v>1</v>
      </c>
      <c r="AL139" s="30"/>
    </row>
    <row r="140" spans="1:38" x14ac:dyDescent="0.25">
      <c r="A140" s="31" t="s">
        <v>141</v>
      </c>
      <c r="B140" s="41" t="s">
        <v>246</v>
      </c>
      <c r="C140" s="41" t="s">
        <v>31</v>
      </c>
      <c r="D140" s="30">
        <v>1</v>
      </c>
      <c r="F140" s="30">
        <v>1</v>
      </c>
      <c r="H140" s="30">
        <v>2</v>
      </c>
      <c r="I140" s="30">
        <v>1</v>
      </c>
      <c r="J140" s="30">
        <v>1</v>
      </c>
      <c r="M140" s="30">
        <v>1239</v>
      </c>
      <c r="N140" s="30">
        <v>20</v>
      </c>
      <c r="O140" s="30">
        <f t="shared" si="24"/>
        <v>1259</v>
      </c>
      <c r="P140" s="41">
        <f t="shared" si="25"/>
        <v>1239</v>
      </c>
      <c r="Q140" s="41">
        <f t="shared" si="26"/>
        <v>20</v>
      </c>
      <c r="R140" s="30">
        <f t="shared" si="27"/>
        <v>1259</v>
      </c>
      <c r="S140" s="30">
        <v>576</v>
      </c>
      <c r="T140" s="46">
        <f t="shared" si="28"/>
        <v>0.46489104116222763</v>
      </c>
      <c r="U140" s="30">
        <v>20</v>
      </c>
      <c r="V140" s="46">
        <f t="shared" si="34"/>
        <v>1</v>
      </c>
      <c r="W140" s="30">
        <f t="shared" si="29"/>
        <v>596</v>
      </c>
      <c r="X140" s="46">
        <f t="shared" si="30"/>
        <v>0.47339158061953934</v>
      </c>
      <c r="Y140" s="30">
        <v>21</v>
      </c>
      <c r="Z140" s="30">
        <v>5</v>
      </c>
      <c r="AA140" s="30">
        <f t="shared" si="31"/>
        <v>26</v>
      </c>
      <c r="AB140" s="30">
        <v>13</v>
      </c>
      <c r="AC140" s="30">
        <v>1</v>
      </c>
      <c r="AD140" s="30">
        <f t="shared" si="32"/>
        <v>14</v>
      </c>
      <c r="AE140" s="30">
        <v>1</v>
      </c>
      <c r="AF140" s="30">
        <v>18</v>
      </c>
      <c r="AG140" s="30">
        <f t="shared" si="33"/>
        <v>19</v>
      </c>
      <c r="AH140" s="30">
        <v>1</v>
      </c>
      <c r="AK140" s="30">
        <v>1</v>
      </c>
      <c r="AL140" s="30"/>
    </row>
    <row r="141" spans="1:38" x14ac:dyDescent="0.25">
      <c r="A141" s="31" t="s">
        <v>141</v>
      </c>
      <c r="B141" s="41" t="s">
        <v>367</v>
      </c>
      <c r="C141" s="41" t="s">
        <v>31</v>
      </c>
      <c r="D141" s="30">
        <v>1</v>
      </c>
      <c r="F141" s="30">
        <v>2</v>
      </c>
      <c r="H141" s="30">
        <v>4</v>
      </c>
      <c r="I141" s="30">
        <v>2</v>
      </c>
      <c r="J141" s="30">
        <v>1</v>
      </c>
      <c r="M141" s="30">
        <v>2210</v>
      </c>
      <c r="N141" s="30">
        <v>12</v>
      </c>
      <c r="O141" s="30">
        <f t="shared" si="24"/>
        <v>2222</v>
      </c>
      <c r="P141" s="41">
        <f t="shared" si="25"/>
        <v>2210</v>
      </c>
      <c r="Q141" s="41">
        <f t="shared" si="26"/>
        <v>12</v>
      </c>
      <c r="R141" s="30">
        <f t="shared" si="27"/>
        <v>2222</v>
      </c>
      <c r="S141" s="30">
        <v>1333</v>
      </c>
      <c r="T141" s="46">
        <f t="shared" si="28"/>
        <v>0.6031674208144796</v>
      </c>
      <c r="U141" s="30">
        <v>10</v>
      </c>
      <c r="V141" s="46">
        <f t="shared" si="34"/>
        <v>0.83333333333333337</v>
      </c>
      <c r="W141" s="30">
        <f t="shared" si="29"/>
        <v>1343</v>
      </c>
      <c r="X141" s="46">
        <f t="shared" si="30"/>
        <v>0.60441044104410446</v>
      </c>
      <c r="Y141" s="30">
        <v>39</v>
      </c>
      <c r="Z141" s="30">
        <v>3</v>
      </c>
      <c r="AA141" s="30">
        <f t="shared" si="31"/>
        <v>42</v>
      </c>
      <c r="AB141" s="30">
        <v>24</v>
      </c>
      <c r="AC141" s="30">
        <v>1</v>
      </c>
      <c r="AD141" s="30">
        <f t="shared" si="32"/>
        <v>25</v>
      </c>
      <c r="AF141" s="30">
        <v>19</v>
      </c>
      <c r="AG141" s="30">
        <f t="shared" si="33"/>
        <v>19</v>
      </c>
      <c r="AH141" s="30">
        <v>2</v>
      </c>
      <c r="AK141" s="30">
        <v>2</v>
      </c>
      <c r="AL141" s="30"/>
    </row>
    <row r="142" spans="1:38" x14ac:dyDescent="0.25">
      <c r="A142" s="31" t="s">
        <v>141</v>
      </c>
      <c r="B142" s="41" t="s">
        <v>247</v>
      </c>
      <c r="C142" s="41" t="s">
        <v>31</v>
      </c>
      <c r="D142" s="30">
        <v>1</v>
      </c>
      <c r="F142" s="30">
        <v>3</v>
      </c>
      <c r="H142" s="30">
        <v>7</v>
      </c>
      <c r="I142" s="30">
        <v>2</v>
      </c>
      <c r="J142" s="30">
        <v>2</v>
      </c>
      <c r="K142" s="30">
        <v>1</v>
      </c>
      <c r="M142" s="30">
        <v>3000</v>
      </c>
      <c r="N142" s="30">
        <v>9</v>
      </c>
      <c r="O142" s="30">
        <f t="shared" si="24"/>
        <v>3009</v>
      </c>
      <c r="P142" s="41">
        <f t="shared" si="25"/>
        <v>3000</v>
      </c>
      <c r="Q142" s="41">
        <f t="shared" si="26"/>
        <v>9</v>
      </c>
      <c r="R142" s="30">
        <f t="shared" si="27"/>
        <v>3009</v>
      </c>
      <c r="S142" s="30">
        <v>1551</v>
      </c>
      <c r="T142" s="46">
        <f t="shared" si="28"/>
        <v>0.51700000000000002</v>
      </c>
      <c r="U142" s="30">
        <v>8</v>
      </c>
      <c r="V142" s="46">
        <f t="shared" si="34"/>
        <v>0.88888888888888884</v>
      </c>
      <c r="W142" s="30">
        <f t="shared" si="29"/>
        <v>1559</v>
      </c>
      <c r="X142" s="46">
        <f t="shared" si="30"/>
        <v>0.51811232967763377</v>
      </c>
      <c r="Y142" s="30">
        <v>51</v>
      </c>
      <c r="Z142" s="30">
        <v>1</v>
      </c>
      <c r="AA142" s="30">
        <f t="shared" si="31"/>
        <v>52</v>
      </c>
      <c r="AB142" s="30">
        <v>40</v>
      </c>
      <c r="AD142" s="30">
        <f t="shared" si="32"/>
        <v>40</v>
      </c>
      <c r="AF142" s="30">
        <v>16</v>
      </c>
      <c r="AG142" s="30">
        <f t="shared" si="33"/>
        <v>16</v>
      </c>
      <c r="AH142" s="30">
        <v>3</v>
      </c>
      <c r="AI142" s="30">
        <v>1</v>
      </c>
      <c r="AK142" s="30">
        <v>3</v>
      </c>
      <c r="AL142" s="30"/>
    </row>
    <row r="143" spans="1:38" x14ac:dyDescent="0.25">
      <c r="A143" s="31" t="s">
        <v>142</v>
      </c>
      <c r="B143" s="41" t="s">
        <v>369</v>
      </c>
      <c r="C143" s="41" t="s">
        <v>31</v>
      </c>
      <c r="D143" s="30">
        <v>1</v>
      </c>
      <c r="F143" s="30">
        <v>2</v>
      </c>
      <c r="H143" s="30">
        <v>3</v>
      </c>
      <c r="I143" s="30">
        <v>2</v>
      </c>
      <c r="J143" s="30">
        <v>2</v>
      </c>
      <c r="M143" s="30">
        <v>1694</v>
      </c>
      <c r="N143" s="30">
        <v>35</v>
      </c>
      <c r="O143" s="30">
        <f t="shared" si="24"/>
        <v>1729</v>
      </c>
      <c r="P143" s="41">
        <f t="shared" si="25"/>
        <v>1694</v>
      </c>
      <c r="Q143" s="41">
        <f t="shared" si="26"/>
        <v>35</v>
      </c>
      <c r="R143" s="30">
        <f t="shared" si="27"/>
        <v>1729</v>
      </c>
      <c r="S143" s="30">
        <v>775</v>
      </c>
      <c r="T143" s="46">
        <f t="shared" si="28"/>
        <v>0.45749704840613931</v>
      </c>
      <c r="U143" s="30">
        <v>30</v>
      </c>
      <c r="V143" s="46">
        <f t="shared" si="34"/>
        <v>0.8571428571428571</v>
      </c>
      <c r="W143" s="30">
        <f t="shared" si="29"/>
        <v>805</v>
      </c>
      <c r="X143" s="46">
        <f t="shared" si="30"/>
        <v>0.46558704453441296</v>
      </c>
      <c r="Y143" s="30">
        <v>17</v>
      </c>
      <c r="Z143" s="30">
        <v>3</v>
      </c>
      <c r="AA143" s="30">
        <f t="shared" si="31"/>
        <v>20</v>
      </c>
      <c r="AB143" s="30">
        <v>14</v>
      </c>
      <c r="AC143" s="30">
        <v>2</v>
      </c>
      <c r="AD143" s="30">
        <f t="shared" si="32"/>
        <v>16</v>
      </c>
      <c r="AF143" s="30">
        <v>15</v>
      </c>
      <c r="AG143" s="30">
        <f t="shared" si="33"/>
        <v>15</v>
      </c>
      <c r="AH143" s="30">
        <v>1</v>
      </c>
      <c r="AI143" s="30">
        <v>1</v>
      </c>
      <c r="AK143" s="30">
        <v>2</v>
      </c>
      <c r="AL143" s="30"/>
    </row>
    <row r="144" spans="1:38" x14ac:dyDescent="0.25">
      <c r="A144" s="31" t="s">
        <v>142</v>
      </c>
      <c r="B144" s="30" t="s">
        <v>371</v>
      </c>
      <c r="C144" s="41" t="s">
        <v>31</v>
      </c>
      <c r="D144" s="30">
        <v>1</v>
      </c>
      <c r="F144" s="30">
        <v>1</v>
      </c>
      <c r="H144" s="30">
        <v>2</v>
      </c>
      <c r="I144" s="30">
        <v>1</v>
      </c>
      <c r="J144" s="30">
        <v>1</v>
      </c>
      <c r="K144" s="30">
        <v>1</v>
      </c>
      <c r="M144" s="30">
        <v>750</v>
      </c>
      <c r="N144" s="30">
        <v>1</v>
      </c>
      <c r="O144" s="30">
        <f t="shared" si="24"/>
        <v>751</v>
      </c>
      <c r="P144" s="41">
        <f t="shared" si="25"/>
        <v>750</v>
      </c>
      <c r="Q144" s="41">
        <f t="shared" si="26"/>
        <v>1</v>
      </c>
      <c r="R144" s="30">
        <f t="shared" si="27"/>
        <v>751</v>
      </c>
      <c r="S144" s="30">
        <v>379</v>
      </c>
      <c r="T144" s="46">
        <f t="shared" si="28"/>
        <v>0.5053333333333333</v>
      </c>
      <c r="U144" s="30">
        <v>1</v>
      </c>
      <c r="V144" s="46">
        <f t="shared" si="34"/>
        <v>1</v>
      </c>
      <c r="W144" s="30">
        <f t="shared" si="29"/>
        <v>380</v>
      </c>
      <c r="X144" s="46">
        <f t="shared" si="30"/>
        <v>0.50599201065246335</v>
      </c>
      <c r="Y144" s="30">
        <v>12</v>
      </c>
      <c r="Z144" s="30">
        <v>1</v>
      </c>
      <c r="AA144" s="30">
        <f t="shared" si="31"/>
        <v>13</v>
      </c>
      <c r="AB144" s="30">
        <v>10</v>
      </c>
      <c r="AC144" s="30">
        <v>0</v>
      </c>
      <c r="AD144" s="30">
        <f t="shared" si="32"/>
        <v>10</v>
      </c>
      <c r="AF144" s="30">
        <v>4</v>
      </c>
      <c r="AG144" s="30">
        <f t="shared" si="33"/>
        <v>4</v>
      </c>
      <c r="AK144" s="30">
        <v>1</v>
      </c>
      <c r="AL144" s="30"/>
    </row>
    <row r="145" spans="1:38" x14ac:dyDescent="0.25">
      <c r="A145" s="31" t="s">
        <v>142</v>
      </c>
      <c r="B145" s="30" t="s">
        <v>370</v>
      </c>
      <c r="C145" s="41" t="s">
        <v>31</v>
      </c>
      <c r="E145" s="41">
        <v>1</v>
      </c>
      <c r="F145" s="30">
        <v>1</v>
      </c>
      <c r="G145" s="36">
        <v>1</v>
      </c>
      <c r="H145" s="30">
        <v>1</v>
      </c>
      <c r="I145" s="30">
        <v>0</v>
      </c>
      <c r="J145" s="30">
        <v>0</v>
      </c>
      <c r="M145" s="30">
        <v>808</v>
      </c>
      <c r="N145" s="36">
        <v>7</v>
      </c>
      <c r="O145" s="30">
        <f t="shared" si="24"/>
        <v>815</v>
      </c>
      <c r="P145" s="41">
        <f t="shared" si="25"/>
        <v>0</v>
      </c>
      <c r="Q145" s="41">
        <f t="shared" si="26"/>
        <v>0</v>
      </c>
      <c r="R145" s="30">
        <f t="shared" si="27"/>
        <v>0</v>
      </c>
      <c r="W145" s="30">
        <f t="shared" si="29"/>
        <v>0</v>
      </c>
      <c r="AA145" s="30">
        <f t="shared" si="31"/>
        <v>0</v>
      </c>
      <c r="AD145" s="30">
        <f t="shared" si="32"/>
        <v>0</v>
      </c>
      <c r="AG145" s="30">
        <f t="shared" si="33"/>
        <v>0</v>
      </c>
      <c r="AK145" s="30">
        <v>1</v>
      </c>
      <c r="AL145" s="30"/>
    </row>
    <row r="146" spans="1:38" x14ac:dyDescent="0.25">
      <c r="A146" s="31" t="s">
        <v>142</v>
      </c>
      <c r="B146" s="30" t="s">
        <v>372</v>
      </c>
      <c r="C146" s="41" t="s">
        <v>31</v>
      </c>
      <c r="D146" s="30">
        <v>1</v>
      </c>
      <c r="F146" s="30">
        <v>2</v>
      </c>
      <c r="H146" s="30">
        <v>3</v>
      </c>
      <c r="I146" s="30">
        <v>1</v>
      </c>
      <c r="J146" s="30">
        <v>1</v>
      </c>
      <c r="K146" s="30">
        <v>1</v>
      </c>
      <c r="M146" s="30">
        <v>1515</v>
      </c>
      <c r="N146" s="36">
        <v>7</v>
      </c>
      <c r="O146" s="30">
        <f t="shared" si="24"/>
        <v>1522</v>
      </c>
      <c r="P146" s="41">
        <f t="shared" si="25"/>
        <v>1515</v>
      </c>
      <c r="Q146" s="41">
        <f t="shared" si="26"/>
        <v>7</v>
      </c>
      <c r="R146" s="30">
        <f t="shared" si="27"/>
        <v>1522</v>
      </c>
      <c r="S146" s="30">
        <v>738</v>
      </c>
      <c r="T146" s="46">
        <f t="shared" si="28"/>
        <v>0.48712871287128712</v>
      </c>
      <c r="U146" s="30">
        <v>6</v>
      </c>
      <c r="V146" s="46">
        <f t="shared" si="34"/>
        <v>0.8571428571428571</v>
      </c>
      <c r="W146" s="30">
        <f t="shared" si="29"/>
        <v>744</v>
      </c>
      <c r="X146" s="46">
        <f t="shared" si="30"/>
        <v>0.4888304862023653</v>
      </c>
      <c r="Y146" s="30">
        <v>19</v>
      </c>
      <c r="Z146" s="30">
        <v>1</v>
      </c>
      <c r="AA146" s="30">
        <f t="shared" si="31"/>
        <v>20</v>
      </c>
      <c r="AB146" s="30">
        <v>13</v>
      </c>
      <c r="AC146" s="30">
        <v>1</v>
      </c>
      <c r="AD146" s="30">
        <f t="shared" si="32"/>
        <v>14</v>
      </c>
      <c r="AF146" s="30">
        <v>14</v>
      </c>
      <c r="AG146" s="30">
        <f t="shared" si="33"/>
        <v>14</v>
      </c>
      <c r="AH146" s="30">
        <v>1</v>
      </c>
      <c r="AI146" s="30">
        <v>1</v>
      </c>
      <c r="AK146" s="30">
        <v>2</v>
      </c>
      <c r="AL146" s="30"/>
    </row>
    <row r="147" spans="1:38" x14ac:dyDescent="0.25">
      <c r="A147" s="31" t="s">
        <v>142</v>
      </c>
      <c r="B147" s="30" t="s">
        <v>368</v>
      </c>
      <c r="C147" s="41" t="s">
        <v>31</v>
      </c>
      <c r="E147" s="41">
        <v>1</v>
      </c>
      <c r="F147" s="30">
        <v>1</v>
      </c>
      <c r="G147" s="30">
        <v>1</v>
      </c>
      <c r="H147" s="30">
        <v>1</v>
      </c>
      <c r="M147" s="30">
        <v>569</v>
      </c>
      <c r="N147" s="36">
        <v>1</v>
      </c>
      <c r="O147" s="30">
        <f t="shared" si="24"/>
        <v>570</v>
      </c>
      <c r="P147" s="41">
        <f t="shared" si="25"/>
        <v>0</v>
      </c>
      <c r="Q147" s="41">
        <f t="shared" si="26"/>
        <v>0</v>
      </c>
      <c r="R147" s="30">
        <f t="shared" si="27"/>
        <v>0</v>
      </c>
      <c r="W147" s="30">
        <f t="shared" si="29"/>
        <v>0</v>
      </c>
      <c r="AA147" s="30">
        <f t="shared" si="31"/>
        <v>0</v>
      </c>
      <c r="AD147" s="30">
        <f t="shared" si="32"/>
        <v>0</v>
      </c>
      <c r="AG147" s="30">
        <f t="shared" si="33"/>
        <v>0</v>
      </c>
      <c r="AH147" s="30">
        <v>1</v>
      </c>
      <c r="AI147" s="30">
        <v>1</v>
      </c>
      <c r="AK147" s="30">
        <v>1</v>
      </c>
      <c r="AL147" s="30"/>
    </row>
    <row r="148" spans="1:38" x14ac:dyDescent="0.25">
      <c r="A148" s="31" t="s">
        <v>142</v>
      </c>
      <c r="B148" s="30" t="s">
        <v>373</v>
      </c>
      <c r="C148" s="31" t="s">
        <v>31</v>
      </c>
      <c r="D148" s="30">
        <v>1</v>
      </c>
      <c r="F148" s="30">
        <v>2</v>
      </c>
      <c r="H148" s="30">
        <v>5</v>
      </c>
      <c r="M148" s="30">
        <v>961</v>
      </c>
      <c r="N148" s="36"/>
      <c r="O148" s="30">
        <f t="shared" si="24"/>
        <v>961</v>
      </c>
      <c r="P148" s="41">
        <f t="shared" si="25"/>
        <v>961</v>
      </c>
      <c r="Q148" s="41">
        <f t="shared" si="26"/>
        <v>0</v>
      </c>
      <c r="R148" s="30">
        <f t="shared" si="27"/>
        <v>961</v>
      </c>
      <c r="S148" s="30">
        <v>400</v>
      </c>
      <c r="T148" s="46">
        <f t="shared" si="28"/>
        <v>0.41623309053069718</v>
      </c>
      <c r="W148" s="30">
        <f t="shared" si="29"/>
        <v>400</v>
      </c>
      <c r="X148" s="46">
        <f t="shared" si="30"/>
        <v>0.41623309053069718</v>
      </c>
      <c r="Y148" s="30">
        <v>11</v>
      </c>
      <c r="Z148" s="30">
        <v>1</v>
      </c>
      <c r="AA148" s="30">
        <f t="shared" si="31"/>
        <v>12</v>
      </c>
      <c r="AB148" s="30">
        <v>4</v>
      </c>
      <c r="AC148" s="30">
        <v>1</v>
      </c>
      <c r="AD148" s="30">
        <f t="shared" si="32"/>
        <v>5</v>
      </c>
      <c r="AE148" s="30">
        <v>2</v>
      </c>
      <c r="AF148" s="30">
        <v>12</v>
      </c>
      <c r="AG148" s="30">
        <f t="shared" si="33"/>
        <v>14</v>
      </c>
      <c r="AH148" s="30">
        <v>4</v>
      </c>
      <c r="AI148" s="30">
        <v>1</v>
      </c>
      <c r="AK148" s="30">
        <v>2</v>
      </c>
      <c r="AL148" s="30"/>
    </row>
    <row r="149" spans="1:38" x14ac:dyDescent="0.25">
      <c r="A149" s="31" t="s">
        <v>97</v>
      </c>
      <c r="B149" s="30" t="s">
        <v>374</v>
      </c>
      <c r="C149" s="41" t="s">
        <v>32</v>
      </c>
      <c r="D149" s="30">
        <v>1</v>
      </c>
      <c r="F149" s="30">
        <v>13</v>
      </c>
      <c r="H149" s="30">
        <v>33</v>
      </c>
      <c r="I149" s="30">
        <v>10</v>
      </c>
      <c r="J149" s="30">
        <v>8</v>
      </c>
      <c r="M149" s="30">
        <v>55300</v>
      </c>
      <c r="N149" s="36">
        <v>63</v>
      </c>
      <c r="O149" s="30">
        <f t="shared" si="24"/>
        <v>55363</v>
      </c>
      <c r="P149" s="41">
        <f t="shared" si="25"/>
        <v>55300</v>
      </c>
      <c r="Q149" s="41">
        <f t="shared" si="26"/>
        <v>63</v>
      </c>
      <c r="R149" s="30">
        <f t="shared" si="27"/>
        <v>55363</v>
      </c>
      <c r="S149" s="30">
        <v>21309</v>
      </c>
      <c r="T149" s="46">
        <f t="shared" si="28"/>
        <v>0.38533453887884267</v>
      </c>
      <c r="U149" s="30">
        <v>61</v>
      </c>
      <c r="V149" s="46">
        <f t="shared" si="34"/>
        <v>0.96825396825396826</v>
      </c>
      <c r="W149" s="30">
        <f t="shared" si="29"/>
        <v>21370</v>
      </c>
      <c r="X149" s="46">
        <f t="shared" si="30"/>
        <v>0.38599786861261132</v>
      </c>
      <c r="Y149" s="30">
        <v>557</v>
      </c>
      <c r="Z149" s="30">
        <v>12</v>
      </c>
      <c r="AA149" s="30">
        <f t="shared" si="31"/>
        <v>569</v>
      </c>
      <c r="AB149" s="30">
        <v>410</v>
      </c>
      <c r="AC149" s="30">
        <v>9</v>
      </c>
      <c r="AD149" s="30">
        <f t="shared" si="32"/>
        <v>419</v>
      </c>
      <c r="AE149" s="30">
        <v>1375</v>
      </c>
      <c r="AF149" s="30">
        <v>112</v>
      </c>
      <c r="AG149" s="30">
        <f t="shared" si="33"/>
        <v>1487</v>
      </c>
      <c r="AH149" s="30">
        <v>9</v>
      </c>
      <c r="AI149" s="30">
        <v>5</v>
      </c>
      <c r="AK149" s="30">
        <v>13</v>
      </c>
      <c r="AL149" s="30"/>
    </row>
    <row r="150" spans="1:38" x14ac:dyDescent="0.25">
      <c r="A150" s="31" t="s">
        <v>97</v>
      </c>
      <c r="B150" s="41" t="s">
        <v>375</v>
      </c>
      <c r="C150" s="41" t="s">
        <v>32</v>
      </c>
      <c r="E150" s="41">
        <v>1</v>
      </c>
      <c r="F150" s="30">
        <v>2</v>
      </c>
      <c r="G150" s="30">
        <v>2</v>
      </c>
      <c r="H150" s="30">
        <v>2</v>
      </c>
      <c r="M150" s="30">
        <v>4704</v>
      </c>
      <c r="N150" s="30">
        <v>1</v>
      </c>
      <c r="O150" s="30">
        <f t="shared" si="24"/>
        <v>4705</v>
      </c>
      <c r="P150" s="41">
        <f t="shared" si="25"/>
        <v>0</v>
      </c>
      <c r="Q150" s="41">
        <f t="shared" si="26"/>
        <v>0</v>
      </c>
      <c r="R150" s="30">
        <f t="shared" si="27"/>
        <v>0</v>
      </c>
      <c r="W150" s="30">
        <f t="shared" si="29"/>
        <v>0</v>
      </c>
      <c r="AA150" s="30">
        <f t="shared" si="31"/>
        <v>0</v>
      </c>
      <c r="AD150" s="30">
        <f t="shared" si="32"/>
        <v>0</v>
      </c>
      <c r="AG150" s="30">
        <f t="shared" si="33"/>
        <v>0</v>
      </c>
      <c r="AH150" s="30">
        <v>1</v>
      </c>
      <c r="AI150" s="30">
        <v>1</v>
      </c>
      <c r="AK150" s="30">
        <v>2</v>
      </c>
      <c r="AL150" s="30"/>
    </row>
    <row r="151" spans="1:38" x14ac:dyDescent="0.25">
      <c r="A151" s="31" t="s">
        <v>98</v>
      </c>
      <c r="B151" s="30" t="s">
        <v>376</v>
      </c>
      <c r="C151" s="41" t="s">
        <v>32</v>
      </c>
      <c r="D151" s="30">
        <v>1</v>
      </c>
      <c r="F151" s="30">
        <v>4</v>
      </c>
      <c r="H151" s="30">
        <v>8</v>
      </c>
      <c r="I151" s="30">
        <v>3</v>
      </c>
      <c r="J151" s="30">
        <v>3</v>
      </c>
      <c r="M151" s="30">
        <v>16813</v>
      </c>
      <c r="N151" s="36">
        <v>18</v>
      </c>
      <c r="O151" s="30">
        <f t="shared" si="24"/>
        <v>16831</v>
      </c>
      <c r="P151" s="41">
        <f t="shared" si="25"/>
        <v>16813</v>
      </c>
      <c r="Q151" s="41">
        <f t="shared" si="26"/>
        <v>18</v>
      </c>
      <c r="R151" s="30">
        <f t="shared" si="27"/>
        <v>16831</v>
      </c>
      <c r="S151" s="30">
        <v>7694</v>
      </c>
      <c r="T151" s="46">
        <f t="shared" si="28"/>
        <v>0.45762207815380956</v>
      </c>
      <c r="U151" s="30">
        <v>17</v>
      </c>
      <c r="V151" s="46">
        <f t="shared" si="34"/>
        <v>0.94444444444444442</v>
      </c>
      <c r="W151" s="30">
        <f t="shared" si="29"/>
        <v>7711</v>
      </c>
      <c r="X151" s="46">
        <f t="shared" si="30"/>
        <v>0.45814271285128633</v>
      </c>
      <c r="Y151" s="30">
        <v>122</v>
      </c>
      <c r="Z151" s="30">
        <v>6</v>
      </c>
      <c r="AA151" s="30">
        <f t="shared" si="31"/>
        <v>128</v>
      </c>
      <c r="AB151" s="30">
        <v>95</v>
      </c>
      <c r="AC151" s="30">
        <v>4</v>
      </c>
      <c r="AD151" s="30">
        <f t="shared" si="32"/>
        <v>99</v>
      </c>
      <c r="AE151" s="30">
        <v>47</v>
      </c>
      <c r="AF151" s="30">
        <v>84</v>
      </c>
      <c r="AG151" s="30">
        <f t="shared" si="33"/>
        <v>131</v>
      </c>
      <c r="AH151" s="30">
        <v>3</v>
      </c>
      <c r="AI151" s="30">
        <v>1</v>
      </c>
      <c r="AK151" s="30">
        <v>4</v>
      </c>
      <c r="AL151" s="30"/>
    </row>
    <row r="152" spans="1:38" x14ac:dyDescent="0.25">
      <c r="A152" s="31" t="s">
        <v>98</v>
      </c>
      <c r="B152" s="30" t="s">
        <v>377</v>
      </c>
      <c r="C152" s="41" t="s">
        <v>32</v>
      </c>
      <c r="D152" s="30">
        <v>1</v>
      </c>
      <c r="F152" s="30">
        <v>5</v>
      </c>
      <c r="H152" s="30">
        <v>15</v>
      </c>
      <c r="I152" s="30">
        <v>5</v>
      </c>
      <c r="J152" s="30">
        <v>4</v>
      </c>
      <c r="M152" s="30">
        <v>20460</v>
      </c>
      <c r="N152" s="36">
        <v>22</v>
      </c>
      <c r="O152" s="30">
        <f t="shared" si="24"/>
        <v>20482</v>
      </c>
      <c r="P152" s="41">
        <f t="shared" si="25"/>
        <v>20460</v>
      </c>
      <c r="Q152" s="41">
        <f t="shared" si="26"/>
        <v>22</v>
      </c>
      <c r="R152" s="30">
        <f t="shared" si="27"/>
        <v>20482</v>
      </c>
      <c r="S152" s="30">
        <v>6737</v>
      </c>
      <c r="T152" s="46">
        <f t="shared" si="28"/>
        <v>0.32927663734115348</v>
      </c>
      <c r="U152" s="30">
        <v>20</v>
      </c>
      <c r="V152" s="46">
        <f t="shared" si="34"/>
        <v>0.90909090909090906</v>
      </c>
      <c r="W152" s="30">
        <f t="shared" si="29"/>
        <v>6757</v>
      </c>
      <c r="X152" s="46">
        <f t="shared" si="30"/>
        <v>0.32989942388438631</v>
      </c>
      <c r="Y152" s="30">
        <v>156</v>
      </c>
      <c r="Z152" s="30">
        <v>3</v>
      </c>
      <c r="AA152" s="30">
        <f t="shared" si="31"/>
        <v>159</v>
      </c>
      <c r="AB152" s="30">
        <v>108</v>
      </c>
      <c r="AC152" s="30">
        <v>2</v>
      </c>
      <c r="AD152" s="30">
        <f t="shared" si="32"/>
        <v>110</v>
      </c>
      <c r="AE152" s="30">
        <v>163</v>
      </c>
      <c r="AF152" s="30">
        <v>91</v>
      </c>
      <c r="AG152" s="30">
        <f t="shared" si="33"/>
        <v>254</v>
      </c>
      <c r="AH152" s="30">
        <v>5</v>
      </c>
      <c r="AI152" s="30">
        <v>2</v>
      </c>
      <c r="AK152" s="30">
        <v>5</v>
      </c>
      <c r="AL152" s="30"/>
    </row>
    <row r="153" spans="1:38" x14ac:dyDescent="0.25">
      <c r="A153" s="31" t="s">
        <v>98</v>
      </c>
      <c r="B153" s="30" t="s">
        <v>687</v>
      </c>
      <c r="C153" s="41" t="s">
        <v>32</v>
      </c>
      <c r="D153" s="30">
        <v>1</v>
      </c>
      <c r="F153" s="30">
        <v>1</v>
      </c>
      <c r="H153" s="30">
        <v>2</v>
      </c>
      <c r="I153" s="30">
        <v>1</v>
      </c>
      <c r="J153" s="30">
        <v>1</v>
      </c>
      <c r="M153" s="30">
        <v>4570</v>
      </c>
      <c r="N153" s="36">
        <v>1</v>
      </c>
      <c r="O153" s="30">
        <f t="shared" si="24"/>
        <v>4571</v>
      </c>
      <c r="P153" s="41">
        <f t="shared" si="25"/>
        <v>4570</v>
      </c>
      <c r="Q153" s="41">
        <f t="shared" si="26"/>
        <v>1</v>
      </c>
      <c r="R153" s="30">
        <f t="shared" si="27"/>
        <v>4571</v>
      </c>
      <c r="S153" s="30">
        <v>1171</v>
      </c>
      <c r="T153" s="46">
        <f t="shared" si="28"/>
        <v>0.25623632385120348</v>
      </c>
      <c r="U153" s="30">
        <v>1</v>
      </c>
      <c r="V153" s="46">
        <f t="shared" si="34"/>
        <v>1</v>
      </c>
      <c r="W153" s="30">
        <f t="shared" si="29"/>
        <v>1172</v>
      </c>
      <c r="X153" s="46">
        <f t="shared" si="30"/>
        <v>0.25639903740975717</v>
      </c>
      <c r="Y153" s="30">
        <v>43</v>
      </c>
      <c r="AA153" s="30">
        <f t="shared" si="31"/>
        <v>43</v>
      </c>
      <c r="AB153" s="30">
        <v>34</v>
      </c>
      <c r="AD153" s="30">
        <f t="shared" si="32"/>
        <v>34</v>
      </c>
      <c r="AE153" s="30">
        <v>2</v>
      </c>
      <c r="AF153" s="30">
        <v>21</v>
      </c>
      <c r="AG153" s="30">
        <f t="shared" si="33"/>
        <v>23</v>
      </c>
      <c r="AH153" s="30">
        <v>1</v>
      </c>
      <c r="AI153" s="30">
        <v>1</v>
      </c>
      <c r="AK153" s="30">
        <v>1</v>
      </c>
      <c r="AL153" s="30"/>
    </row>
    <row r="154" spans="1:38" x14ac:dyDescent="0.25">
      <c r="A154" s="31" t="s">
        <v>144</v>
      </c>
      <c r="B154" s="30" t="s">
        <v>378</v>
      </c>
      <c r="C154" s="41" t="s">
        <v>31</v>
      </c>
      <c r="D154" s="30">
        <v>1</v>
      </c>
      <c r="F154" s="30">
        <v>4</v>
      </c>
      <c r="H154" s="30">
        <v>9</v>
      </c>
      <c r="I154" s="30">
        <v>2</v>
      </c>
      <c r="J154" s="30">
        <v>2</v>
      </c>
      <c r="M154" s="30">
        <v>8936</v>
      </c>
      <c r="N154" s="30">
        <v>126</v>
      </c>
      <c r="O154" s="30">
        <f t="shared" si="24"/>
        <v>9062</v>
      </c>
      <c r="P154" s="41">
        <f t="shared" si="25"/>
        <v>8936</v>
      </c>
      <c r="Q154" s="41">
        <f t="shared" si="26"/>
        <v>126</v>
      </c>
      <c r="R154" s="30">
        <f t="shared" si="27"/>
        <v>9062</v>
      </c>
      <c r="S154" s="30">
        <v>3535</v>
      </c>
      <c r="T154" s="46">
        <f t="shared" si="28"/>
        <v>0.3955908683974933</v>
      </c>
      <c r="U154" s="30">
        <v>105</v>
      </c>
      <c r="V154" s="46">
        <f t="shared" si="34"/>
        <v>0.83333333333333337</v>
      </c>
      <c r="W154" s="30">
        <f t="shared" si="29"/>
        <v>3640</v>
      </c>
      <c r="X154" s="46">
        <f t="shared" si="30"/>
        <v>0.40167733392187155</v>
      </c>
      <c r="Y154" s="30">
        <v>173</v>
      </c>
      <c r="Z154" s="30">
        <v>29</v>
      </c>
      <c r="AA154" s="30">
        <f t="shared" si="31"/>
        <v>202</v>
      </c>
      <c r="AB154" s="30">
        <v>156</v>
      </c>
      <c r="AC154" s="30">
        <v>21</v>
      </c>
      <c r="AD154" s="30">
        <f t="shared" si="32"/>
        <v>177</v>
      </c>
      <c r="AE154" s="30">
        <v>3</v>
      </c>
      <c r="AF154" s="30">
        <v>204</v>
      </c>
      <c r="AG154" s="30">
        <f>AE154+AF154</f>
        <v>207</v>
      </c>
      <c r="AH154" s="30">
        <v>4</v>
      </c>
      <c r="AI154" s="30">
        <v>2</v>
      </c>
      <c r="AK154" s="30">
        <v>4</v>
      </c>
      <c r="AL154" s="30"/>
    </row>
    <row r="155" spans="1:38" x14ac:dyDescent="0.25">
      <c r="A155" s="31" t="s">
        <v>144</v>
      </c>
      <c r="B155" s="41" t="s">
        <v>380</v>
      </c>
      <c r="C155" s="41" t="s">
        <v>31</v>
      </c>
      <c r="D155" s="30">
        <v>1</v>
      </c>
      <c r="F155" s="30">
        <v>4</v>
      </c>
      <c r="H155" s="30">
        <v>8</v>
      </c>
      <c r="I155" s="30">
        <v>1</v>
      </c>
      <c r="J155" s="30">
        <v>1</v>
      </c>
      <c r="K155" s="30">
        <v>2</v>
      </c>
      <c r="L155" s="30">
        <v>2</v>
      </c>
      <c r="M155" s="30">
        <v>10836</v>
      </c>
      <c r="N155" s="36">
        <v>203</v>
      </c>
      <c r="O155" s="30">
        <f t="shared" si="24"/>
        <v>11039</v>
      </c>
      <c r="P155" s="41">
        <f t="shared" si="25"/>
        <v>10836</v>
      </c>
      <c r="Q155" s="41">
        <f t="shared" si="26"/>
        <v>203</v>
      </c>
      <c r="R155" s="30">
        <f t="shared" si="27"/>
        <v>11039</v>
      </c>
      <c r="S155" s="30">
        <v>4933</v>
      </c>
      <c r="T155" s="46">
        <f t="shared" si="28"/>
        <v>0.45524178663713549</v>
      </c>
      <c r="U155" s="30">
        <v>173</v>
      </c>
      <c r="V155" s="46">
        <f t="shared" si="34"/>
        <v>0.85221674876847286</v>
      </c>
      <c r="W155" s="30">
        <f t="shared" si="29"/>
        <v>5106</v>
      </c>
      <c r="X155" s="46">
        <f t="shared" si="30"/>
        <v>0.4625418969109521</v>
      </c>
      <c r="Y155" s="30">
        <v>173</v>
      </c>
      <c r="Z155" s="30">
        <v>29</v>
      </c>
      <c r="AA155" s="30">
        <f t="shared" si="31"/>
        <v>202</v>
      </c>
      <c r="AB155" s="30">
        <v>135</v>
      </c>
      <c r="AC155" s="30">
        <v>21</v>
      </c>
      <c r="AD155" s="30">
        <f t="shared" si="32"/>
        <v>156</v>
      </c>
      <c r="AE155" s="30">
        <v>2</v>
      </c>
      <c r="AF155" s="30">
        <v>60</v>
      </c>
      <c r="AG155" s="30">
        <f t="shared" si="33"/>
        <v>62</v>
      </c>
      <c r="AK155" s="30">
        <v>4</v>
      </c>
      <c r="AL155" s="30"/>
    </row>
    <row r="156" spans="1:38" x14ac:dyDescent="0.25">
      <c r="A156" s="31" t="s">
        <v>144</v>
      </c>
      <c r="B156" s="30" t="s">
        <v>379</v>
      </c>
      <c r="C156" s="41" t="s">
        <v>31</v>
      </c>
      <c r="D156" s="30">
        <v>1</v>
      </c>
      <c r="F156" s="30">
        <v>3</v>
      </c>
      <c r="H156" s="30">
        <v>6</v>
      </c>
      <c r="I156" s="30">
        <v>1</v>
      </c>
      <c r="J156" s="30">
        <v>1</v>
      </c>
      <c r="M156" s="30">
        <v>7934</v>
      </c>
      <c r="N156" s="36">
        <v>53</v>
      </c>
      <c r="O156" s="30">
        <f>M156+N156</f>
        <v>7987</v>
      </c>
      <c r="P156" s="41">
        <f t="shared" si="25"/>
        <v>7934</v>
      </c>
      <c r="Q156" s="41">
        <f t="shared" si="26"/>
        <v>53</v>
      </c>
      <c r="R156" s="30">
        <f t="shared" si="27"/>
        <v>7987</v>
      </c>
      <c r="S156" s="30">
        <v>3701</v>
      </c>
      <c r="T156" s="46">
        <f t="shared" si="28"/>
        <v>0.4664734055961684</v>
      </c>
      <c r="U156" s="30">
        <v>45</v>
      </c>
      <c r="V156" s="46">
        <f t="shared" si="34"/>
        <v>0.84905660377358494</v>
      </c>
      <c r="W156" s="30">
        <f t="shared" si="29"/>
        <v>3746</v>
      </c>
      <c r="X156" s="46">
        <f t="shared" si="30"/>
        <v>0.4690121447351947</v>
      </c>
      <c r="Y156" s="30">
        <v>119</v>
      </c>
      <c r="Z156" s="30">
        <v>11</v>
      </c>
      <c r="AA156" s="30">
        <f>Y156+Z156</f>
        <v>130</v>
      </c>
      <c r="AB156" s="30">
        <v>97</v>
      </c>
      <c r="AC156" s="30">
        <v>6</v>
      </c>
      <c r="AD156" s="30">
        <f>AB156+AC156</f>
        <v>103</v>
      </c>
      <c r="AE156" s="30">
        <v>2</v>
      </c>
      <c r="AF156" s="30">
        <v>140</v>
      </c>
      <c r="AG156" s="30">
        <f>AE156+AF156</f>
        <v>142</v>
      </c>
      <c r="AH156" s="30">
        <v>4</v>
      </c>
      <c r="AI156" s="30">
        <v>2</v>
      </c>
      <c r="AK156" s="30">
        <v>3</v>
      </c>
      <c r="AL156" s="30"/>
    </row>
    <row r="157" spans="1:38" x14ac:dyDescent="0.25">
      <c r="A157" s="31" t="s">
        <v>314</v>
      </c>
      <c r="B157" s="30" t="s">
        <v>381</v>
      </c>
      <c r="C157" s="41" t="s">
        <v>31</v>
      </c>
      <c r="D157" s="30">
        <v>1</v>
      </c>
      <c r="F157" s="30">
        <v>2</v>
      </c>
      <c r="H157" s="30">
        <v>4</v>
      </c>
      <c r="I157" s="30">
        <v>1</v>
      </c>
      <c r="J157" s="30">
        <v>1</v>
      </c>
      <c r="M157" s="30">
        <v>2037</v>
      </c>
      <c r="N157" s="36">
        <v>2</v>
      </c>
      <c r="O157" s="30">
        <f t="shared" si="24"/>
        <v>2039</v>
      </c>
      <c r="P157" s="41">
        <f t="shared" si="25"/>
        <v>2037</v>
      </c>
      <c r="Q157" s="41">
        <f t="shared" si="26"/>
        <v>2</v>
      </c>
      <c r="R157" s="30">
        <f t="shared" si="27"/>
        <v>2039</v>
      </c>
      <c r="S157" s="30">
        <v>1067</v>
      </c>
      <c r="T157" s="46">
        <f t="shared" si="28"/>
        <v>0.52380952380952384</v>
      </c>
      <c r="U157" s="30">
        <v>2</v>
      </c>
      <c r="V157" s="46">
        <f t="shared" si="34"/>
        <v>1</v>
      </c>
      <c r="W157" s="30">
        <f t="shared" si="29"/>
        <v>1069</v>
      </c>
      <c r="X157" s="46">
        <f t="shared" si="30"/>
        <v>0.52427660617949978</v>
      </c>
      <c r="Y157" s="30">
        <v>16</v>
      </c>
      <c r="Z157" s="30">
        <v>1</v>
      </c>
      <c r="AA157" s="30">
        <f t="shared" si="31"/>
        <v>17</v>
      </c>
      <c r="AB157" s="30">
        <v>11</v>
      </c>
      <c r="AD157" s="30">
        <f t="shared" si="32"/>
        <v>11</v>
      </c>
      <c r="AE157" s="30">
        <v>6</v>
      </c>
      <c r="AF157" s="30">
        <v>6</v>
      </c>
      <c r="AG157" s="30">
        <f t="shared" si="33"/>
        <v>12</v>
      </c>
      <c r="AH157" s="30">
        <v>1</v>
      </c>
      <c r="AI157" s="30">
        <v>1</v>
      </c>
      <c r="AK157" s="30">
        <v>2</v>
      </c>
      <c r="AL157" s="30"/>
    </row>
    <row r="158" spans="1:38" x14ac:dyDescent="0.25">
      <c r="A158" s="31" t="s">
        <v>314</v>
      </c>
      <c r="B158" s="30" t="s">
        <v>359</v>
      </c>
      <c r="C158" s="41" t="s">
        <v>31</v>
      </c>
      <c r="D158" s="30">
        <v>1</v>
      </c>
      <c r="F158" s="30">
        <v>5</v>
      </c>
      <c r="H158" s="30">
        <v>8</v>
      </c>
      <c r="I158" s="30">
        <v>3</v>
      </c>
      <c r="J158" s="30">
        <v>3</v>
      </c>
      <c r="M158" s="30">
        <v>5100</v>
      </c>
      <c r="N158" s="30">
        <v>7</v>
      </c>
      <c r="O158" s="30">
        <f t="shared" si="24"/>
        <v>5107</v>
      </c>
      <c r="P158" s="41">
        <f t="shared" si="25"/>
        <v>5100</v>
      </c>
      <c r="Q158" s="41">
        <f t="shared" si="26"/>
        <v>7</v>
      </c>
      <c r="R158" s="30">
        <f t="shared" si="27"/>
        <v>5107</v>
      </c>
      <c r="S158" s="30">
        <v>2731</v>
      </c>
      <c r="T158" s="46">
        <f t="shared" si="28"/>
        <v>0.5354901960784314</v>
      </c>
      <c r="U158" s="30">
        <v>7</v>
      </c>
      <c r="V158" s="46">
        <f t="shared" si="34"/>
        <v>1</v>
      </c>
      <c r="W158" s="30">
        <f t="shared" si="29"/>
        <v>2738</v>
      </c>
      <c r="X158" s="46">
        <f t="shared" si="30"/>
        <v>0.53612688466810265</v>
      </c>
      <c r="Y158" s="30">
        <v>45</v>
      </c>
      <c r="Z158" s="30">
        <v>4</v>
      </c>
      <c r="AA158" s="30">
        <f t="shared" si="31"/>
        <v>49</v>
      </c>
      <c r="AB158" s="30">
        <v>38</v>
      </c>
      <c r="AC158" s="30">
        <v>2</v>
      </c>
      <c r="AD158" s="30">
        <f t="shared" si="32"/>
        <v>40</v>
      </c>
      <c r="AE158" s="30">
        <v>1</v>
      </c>
      <c r="AF158" s="30">
        <v>64</v>
      </c>
      <c r="AG158" s="30">
        <f t="shared" si="33"/>
        <v>65</v>
      </c>
      <c r="AH158" s="30">
        <v>3</v>
      </c>
      <c r="AI158" s="30">
        <v>1</v>
      </c>
      <c r="AK158" s="30">
        <v>5</v>
      </c>
      <c r="AL158" s="30"/>
    </row>
    <row r="159" spans="1:38" x14ac:dyDescent="0.25">
      <c r="A159" s="31" t="s">
        <v>314</v>
      </c>
      <c r="B159" s="30" t="s">
        <v>382</v>
      </c>
      <c r="C159" s="41" t="s">
        <v>31</v>
      </c>
      <c r="E159" s="41">
        <v>1</v>
      </c>
      <c r="F159" s="30">
        <v>2</v>
      </c>
      <c r="G159" s="30">
        <v>2</v>
      </c>
      <c r="H159" s="30">
        <v>2</v>
      </c>
      <c r="I159" s="30">
        <v>1</v>
      </c>
      <c r="J159" s="30">
        <v>1</v>
      </c>
      <c r="M159" s="30">
        <v>2293</v>
      </c>
      <c r="N159" s="36">
        <v>7</v>
      </c>
      <c r="O159" s="30">
        <f t="shared" si="24"/>
        <v>2300</v>
      </c>
      <c r="P159" s="41">
        <f t="shared" si="25"/>
        <v>0</v>
      </c>
      <c r="Q159" s="41">
        <f t="shared" si="26"/>
        <v>0</v>
      </c>
      <c r="R159" s="30">
        <f t="shared" si="27"/>
        <v>0</v>
      </c>
      <c r="W159" s="30">
        <f t="shared" si="29"/>
        <v>0</v>
      </c>
      <c r="AA159" s="30">
        <f t="shared" si="31"/>
        <v>0</v>
      </c>
      <c r="AD159" s="30">
        <f t="shared" si="32"/>
        <v>0</v>
      </c>
      <c r="AG159" s="30">
        <f t="shared" si="33"/>
        <v>0</v>
      </c>
      <c r="AK159" s="30">
        <v>2</v>
      </c>
      <c r="AL159" s="30"/>
    </row>
    <row r="160" spans="1:38" x14ac:dyDescent="0.25">
      <c r="A160" s="31" t="s">
        <v>314</v>
      </c>
      <c r="B160" s="30" t="s">
        <v>383</v>
      </c>
      <c r="C160" s="41" t="s">
        <v>31</v>
      </c>
      <c r="E160" s="41">
        <v>1</v>
      </c>
      <c r="F160" s="30">
        <v>1</v>
      </c>
      <c r="G160" s="30">
        <v>1</v>
      </c>
      <c r="H160" s="30">
        <v>1</v>
      </c>
      <c r="I160" s="30">
        <v>1</v>
      </c>
      <c r="J160" s="30">
        <v>1</v>
      </c>
      <c r="M160" s="30">
        <v>907</v>
      </c>
      <c r="N160" s="36"/>
      <c r="O160" s="30">
        <f t="shared" si="24"/>
        <v>907</v>
      </c>
      <c r="P160" s="41">
        <f t="shared" si="25"/>
        <v>0</v>
      </c>
      <c r="Q160" s="41">
        <f t="shared" si="26"/>
        <v>0</v>
      </c>
      <c r="R160" s="30">
        <f t="shared" si="27"/>
        <v>0</v>
      </c>
      <c r="W160" s="30">
        <f t="shared" si="29"/>
        <v>0</v>
      </c>
      <c r="AA160" s="30">
        <f t="shared" si="31"/>
        <v>0</v>
      </c>
      <c r="AD160" s="30">
        <f t="shared" si="32"/>
        <v>0</v>
      </c>
      <c r="AG160" s="30">
        <f t="shared" si="33"/>
        <v>0</v>
      </c>
      <c r="AK160" s="30">
        <v>1</v>
      </c>
      <c r="AL160" s="30"/>
    </row>
    <row r="161" spans="1:38" x14ac:dyDescent="0.25">
      <c r="A161" s="31" t="s">
        <v>314</v>
      </c>
      <c r="B161" s="30" t="s">
        <v>384</v>
      </c>
      <c r="C161" s="41" t="s">
        <v>31</v>
      </c>
      <c r="E161" s="41">
        <v>1</v>
      </c>
      <c r="F161" s="30">
        <v>1</v>
      </c>
      <c r="G161" s="30">
        <v>1</v>
      </c>
      <c r="H161" s="30">
        <v>1</v>
      </c>
      <c r="I161" s="30" t="s">
        <v>688</v>
      </c>
      <c r="J161" s="30">
        <v>0</v>
      </c>
      <c r="M161" s="30">
        <v>653</v>
      </c>
      <c r="N161" s="36"/>
      <c r="O161" s="30">
        <f t="shared" si="24"/>
        <v>653</v>
      </c>
      <c r="P161" s="41">
        <f t="shared" si="25"/>
        <v>0</v>
      </c>
      <c r="Q161" s="41">
        <f t="shared" si="26"/>
        <v>0</v>
      </c>
      <c r="R161" s="30">
        <f t="shared" si="27"/>
        <v>0</v>
      </c>
      <c r="W161" s="30">
        <f t="shared" si="29"/>
        <v>0</v>
      </c>
      <c r="AA161" s="30">
        <f t="shared" si="31"/>
        <v>0</v>
      </c>
      <c r="AD161" s="30">
        <f t="shared" si="32"/>
        <v>0</v>
      </c>
      <c r="AG161" s="30">
        <f t="shared" si="33"/>
        <v>0</v>
      </c>
      <c r="AK161" s="30">
        <v>1</v>
      </c>
      <c r="AL161" s="30"/>
    </row>
    <row r="162" spans="1:38" x14ac:dyDescent="0.25">
      <c r="A162" s="31" t="s">
        <v>99</v>
      </c>
      <c r="B162" s="30" t="s">
        <v>387</v>
      </c>
      <c r="C162" s="31" t="s">
        <v>31</v>
      </c>
      <c r="D162" s="30">
        <v>1</v>
      </c>
      <c r="F162" s="30">
        <v>1</v>
      </c>
      <c r="H162" s="30">
        <v>2</v>
      </c>
      <c r="K162" s="30">
        <v>1</v>
      </c>
      <c r="M162" s="30">
        <v>4627</v>
      </c>
      <c r="N162" s="36">
        <v>10</v>
      </c>
      <c r="O162" s="30">
        <f t="shared" si="24"/>
        <v>4637</v>
      </c>
      <c r="P162" s="41">
        <f t="shared" si="25"/>
        <v>4627</v>
      </c>
      <c r="Q162" s="41">
        <f t="shared" si="26"/>
        <v>10</v>
      </c>
      <c r="R162" s="30">
        <f t="shared" si="27"/>
        <v>4637</v>
      </c>
      <c r="S162" s="30">
        <v>2453</v>
      </c>
      <c r="T162" s="46">
        <f t="shared" si="28"/>
        <v>0.53014912470283115</v>
      </c>
      <c r="U162" s="30">
        <v>10</v>
      </c>
      <c r="V162" s="46">
        <f t="shared" si="34"/>
        <v>1</v>
      </c>
      <c r="W162" s="30">
        <f t="shared" si="29"/>
        <v>2463</v>
      </c>
      <c r="X162" s="46">
        <f t="shared" si="30"/>
        <v>0.53116238947595429</v>
      </c>
      <c r="Y162" s="30">
        <v>46</v>
      </c>
      <c r="Z162" s="30">
        <v>5</v>
      </c>
      <c r="AA162" s="30">
        <f t="shared" si="31"/>
        <v>51</v>
      </c>
      <c r="AB162" s="30">
        <v>37</v>
      </c>
      <c r="AC162" s="30">
        <v>2</v>
      </c>
      <c r="AD162" s="30">
        <f t="shared" si="32"/>
        <v>39</v>
      </c>
      <c r="AF162" s="30">
        <v>90</v>
      </c>
      <c r="AG162" s="30">
        <f t="shared" si="33"/>
        <v>90</v>
      </c>
      <c r="AH162" s="30">
        <v>2</v>
      </c>
      <c r="AI162" s="30">
        <v>1</v>
      </c>
      <c r="AK162" s="30">
        <v>1</v>
      </c>
      <c r="AL162" s="30"/>
    </row>
    <row r="163" spans="1:38" x14ac:dyDescent="0.25">
      <c r="A163" s="31" t="s">
        <v>99</v>
      </c>
      <c r="B163" s="41" t="s">
        <v>386</v>
      </c>
      <c r="C163" s="31" t="s">
        <v>31</v>
      </c>
      <c r="D163" s="30">
        <v>1</v>
      </c>
      <c r="F163" s="30">
        <v>6</v>
      </c>
      <c r="H163" s="30">
        <v>19</v>
      </c>
      <c r="I163" s="30">
        <v>4</v>
      </c>
      <c r="J163" s="30">
        <v>2</v>
      </c>
      <c r="K163" s="30">
        <v>1</v>
      </c>
      <c r="M163" s="30">
        <v>32287</v>
      </c>
      <c r="N163" s="30">
        <v>127</v>
      </c>
      <c r="O163" s="30">
        <f t="shared" si="24"/>
        <v>32414</v>
      </c>
      <c r="P163" s="41">
        <f t="shared" si="25"/>
        <v>32287</v>
      </c>
      <c r="Q163" s="41">
        <f t="shared" si="26"/>
        <v>127</v>
      </c>
      <c r="R163" s="30">
        <f t="shared" si="27"/>
        <v>32414</v>
      </c>
      <c r="S163" s="30">
        <v>17026</v>
      </c>
      <c r="T163" s="46">
        <f t="shared" si="28"/>
        <v>0.52733298231486359</v>
      </c>
      <c r="U163" s="30">
        <v>110</v>
      </c>
      <c r="V163" s="46">
        <f t="shared" si="34"/>
        <v>0.86614173228346458</v>
      </c>
      <c r="W163" s="30">
        <f t="shared" si="29"/>
        <v>17136</v>
      </c>
      <c r="X163" s="46">
        <f t="shared" si="30"/>
        <v>0.52866045535879558</v>
      </c>
      <c r="Y163" s="30">
        <v>474</v>
      </c>
      <c r="Z163" s="30">
        <v>16</v>
      </c>
      <c r="AA163" s="30">
        <f t="shared" si="31"/>
        <v>490</v>
      </c>
      <c r="AB163" s="30">
        <v>412</v>
      </c>
      <c r="AC163" s="30">
        <v>14</v>
      </c>
      <c r="AD163" s="30">
        <f t="shared" si="32"/>
        <v>426</v>
      </c>
      <c r="AE163" s="30">
        <v>43</v>
      </c>
      <c r="AF163" s="30">
        <v>244</v>
      </c>
      <c r="AG163" s="30">
        <f t="shared" si="33"/>
        <v>287</v>
      </c>
      <c r="AH163" s="30">
        <v>8</v>
      </c>
      <c r="AI163" s="30">
        <v>1</v>
      </c>
      <c r="AK163" s="30">
        <v>6</v>
      </c>
      <c r="AL163" s="30"/>
    </row>
    <row r="164" spans="1:38" x14ac:dyDescent="0.25">
      <c r="A164" s="31" t="s">
        <v>99</v>
      </c>
      <c r="B164" s="30" t="s">
        <v>385</v>
      </c>
      <c r="C164" s="31" t="s">
        <v>31</v>
      </c>
      <c r="D164" s="30">
        <v>1</v>
      </c>
      <c r="F164" s="30">
        <v>3</v>
      </c>
      <c r="H164" s="30">
        <v>6</v>
      </c>
      <c r="I164" s="30">
        <v>1</v>
      </c>
      <c r="J164" s="30">
        <v>1</v>
      </c>
      <c r="M164" s="30">
        <v>12282</v>
      </c>
      <c r="O164" s="30">
        <f t="shared" si="24"/>
        <v>12282</v>
      </c>
      <c r="P164" s="41">
        <f t="shared" si="25"/>
        <v>12282</v>
      </c>
      <c r="Q164" s="41">
        <f t="shared" si="26"/>
        <v>0</v>
      </c>
      <c r="R164" s="30">
        <f t="shared" si="27"/>
        <v>12282</v>
      </c>
      <c r="S164" s="30">
        <v>4046</v>
      </c>
      <c r="T164" s="46">
        <f t="shared" si="28"/>
        <v>0.32942517505292296</v>
      </c>
      <c r="W164" s="30">
        <f t="shared" si="29"/>
        <v>4046</v>
      </c>
      <c r="X164" s="46">
        <f t="shared" si="30"/>
        <v>0.32942517505292296</v>
      </c>
      <c r="Y164" s="30">
        <v>176</v>
      </c>
      <c r="Z164" s="30">
        <v>3</v>
      </c>
      <c r="AA164" s="30">
        <f t="shared" si="31"/>
        <v>179</v>
      </c>
      <c r="AB164" s="30">
        <v>149</v>
      </c>
      <c r="AC164" s="30">
        <v>2</v>
      </c>
      <c r="AD164" s="30">
        <f t="shared" si="32"/>
        <v>151</v>
      </c>
      <c r="AE164" s="30">
        <v>1</v>
      </c>
      <c r="AF164" s="30">
        <v>199</v>
      </c>
      <c r="AG164" s="30">
        <f t="shared" si="33"/>
        <v>200</v>
      </c>
      <c r="AH164" s="30">
        <v>2</v>
      </c>
      <c r="AI164" s="30">
        <v>1</v>
      </c>
      <c r="AK164" s="30">
        <v>3</v>
      </c>
      <c r="AL164" s="30"/>
    </row>
    <row r="165" spans="1:38" x14ac:dyDescent="0.25">
      <c r="A165" s="31" t="s">
        <v>100</v>
      </c>
      <c r="B165" s="30" t="s">
        <v>388</v>
      </c>
      <c r="C165" s="41" t="s">
        <v>32</v>
      </c>
      <c r="D165" s="30">
        <v>1</v>
      </c>
      <c r="F165" s="30">
        <v>6</v>
      </c>
      <c r="H165" s="30">
        <v>12</v>
      </c>
      <c r="I165" s="30">
        <v>5</v>
      </c>
      <c r="J165" s="30">
        <v>4</v>
      </c>
      <c r="M165" s="30">
        <v>6411</v>
      </c>
      <c r="N165" s="30">
        <v>110</v>
      </c>
      <c r="O165" s="30">
        <f t="shared" si="24"/>
        <v>6521</v>
      </c>
      <c r="P165" s="41">
        <f t="shared" si="25"/>
        <v>6411</v>
      </c>
      <c r="Q165" s="41">
        <f t="shared" si="26"/>
        <v>110</v>
      </c>
      <c r="R165" s="30">
        <f t="shared" si="27"/>
        <v>6521</v>
      </c>
      <c r="S165" s="30">
        <v>3380</v>
      </c>
      <c r="T165" s="46">
        <f t="shared" si="28"/>
        <v>0.52721884261425678</v>
      </c>
      <c r="U165" s="30">
        <v>95</v>
      </c>
      <c r="V165" s="46">
        <f t="shared" si="34"/>
        <v>0.86363636363636365</v>
      </c>
      <c r="W165" s="30">
        <f t="shared" si="29"/>
        <v>3475</v>
      </c>
      <c r="X165" s="46">
        <f t="shared" si="30"/>
        <v>0.53289372795583501</v>
      </c>
      <c r="Y165" s="30">
        <v>77</v>
      </c>
      <c r="Z165" s="30">
        <v>22</v>
      </c>
      <c r="AA165" s="30">
        <f t="shared" si="31"/>
        <v>99</v>
      </c>
      <c r="AB165" s="30">
        <v>56</v>
      </c>
      <c r="AC165" s="30">
        <v>17</v>
      </c>
      <c r="AD165" s="30">
        <f t="shared" si="32"/>
        <v>73</v>
      </c>
      <c r="AE165" s="30">
        <v>38</v>
      </c>
      <c r="AF165" s="30">
        <v>98</v>
      </c>
      <c r="AG165" s="30">
        <f t="shared" si="33"/>
        <v>136</v>
      </c>
      <c r="AH165" s="30">
        <v>7</v>
      </c>
      <c r="AI165" s="30">
        <v>5</v>
      </c>
      <c r="AK165" s="30">
        <v>6</v>
      </c>
      <c r="AL165" s="30"/>
    </row>
    <row r="166" spans="1:38" x14ac:dyDescent="0.25">
      <c r="A166" s="31" t="s">
        <v>100</v>
      </c>
      <c r="B166" s="30" t="s">
        <v>389</v>
      </c>
      <c r="C166" s="41" t="s">
        <v>32</v>
      </c>
      <c r="D166" s="30">
        <v>1</v>
      </c>
      <c r="F166" s="30">
        <v>3</v>
      </c>
      <c r="H166" s="30">
        <v>6</v>
      </c>
      <c r="M166" s="30">
        <v>1930</v>
      </c>
      <c r="O166" s="30">
        <f t="shared" si="24"/>
        <v>1930</v>
      </c>
      <c r="P166" s="41">
        <f t="shared" si="25"/>
        <v>1930</v>
      </c>
      <c r="Q166" s="41">
        <f t="shared" si="26"/>
        <v>0</v>
      </c>
      <c r="R166" s="30">
        <f t="shared" si="27"/>
        <v>1930</v>
      </c>
      <c r="S166" s="30">
        <v>826</v>
      </c>
      <c r="T166" s="46">
        <f t="shared" si="28"/>
        <v>0.42797927461139895</v>
      </c>
      <c r="W166" s="30">
        <f t="shared" si="29"/>
        <v>826</v>
      </c>
      <c r="X166" s="46">
        <f t="shared" si="30"/>
        <v>0.42797927461139895</v>
      </c>
      <c r="Y166" s="30">
        <v>60</v>
      </c>
      <c r="Z166" s="30">
        <v>6</v>
      </c>
      <c r="AA166" s="30">
        <f t="shared" si="31"/>
        <v>66</v>
      </c>
      <c r="AB166" s="30">
        <v>46</v>
      </c>
      <c r="AC166" s="30">
        <v>2</v>
      </c>
      <c r="AD166" s="30">
        <f t="shared" si="32"/>
        <v>48</v>
      </c>
      <c r="AE166" s="30">
        <v>9</v>
      </c>
      <c r="AF166" s="30">
        <v>30</v>
      </c>
      <c r="AG166" s="30">
        <f t="shared" si="33"/>
        <v>39</v>
      </c>
      <c r="AH166" s="30">
        <v>2</v>
      </c>
      <c r="AI166" s="30">
        <v>2</v>
      </c>
      <c r="AK166" s="30">
        <v>3</v>
      </c>
      <c r="AL166" s="30"/>
    </row>
    <row r="167" spans="1:38" x14ac:dyDescent="0.25">
      <c r="A167" s="31" t="s">
        <v>101</v>
      </c>
      <c r="B167" s="30" t="s">
        <v>249</v>
      </c>
      <c r="C167" s="31" t="s">
        <v>31</v>
      </c>
      <c r="D167" s="30">
        <v>1</v>
      </c>
      <c r="F167" s="30">
        <v>2</v>
      </c>
      <c r="H167" s="30">
        <v>6</v>
      </c>
      <c r="I167" s="30">
        <v>2</v>
      </c>
      <c r="J167" s="30">
        <v>1</v>
      </c>
      <c r="M167" s="30">
        <v>10796</v>
      </c>
      <c r="N167" s="36">
        <v>20</v>
      </c>
      <c r="O167" s="30">
        <f t="shared" si="24"/>
        <v>10816</v>
      </c>
      <c r="P167" s="41">
        <f t="shared" si="25"/>
        <v>10796</v>
      </c>
      <c r="Q167" s="41">
        <f t="shared" si="26"/>
        <v>20</v>
      </c>
      <c r="R167" s="30">
        <f t="shared" si="27"/>
        <v>10816</v>
      </c>
      <c r="S167" s="30">
        <v>5299</v>
      </c>
      <c r="T167" s="46">
        <f t="shared" si="28"/>
        <v>0.49082993701370881</v>
      </c>
      <c r="U167" s="30">
        <v>20</v>
      </c>
      <c r="V167" s="46">
        <f t="shared" si="34"/>
        <v>1</v>
      </c>
      <c r="W167" s="30">
        <f t="shared" si="29"/>
        <v>5319</v>
      </c>
      <c r="X167" s="46">
        <f t="shared" si="30"/>
        <v>0.49177144970414199</v>
      </c>
      <c r="Y167" s="30">
        <v>57</v>
      </c>
      <c r="Z167" s="30">
        <v>4</v>
      </c>
      <c r="AA167" s="30">
        <f t="shared" si="31"/>
        <v>61</v>
      </c>
      <c r="AB167" s="30">
        <v>41</v>
      </c>
      <c r="AC167" s="30">
        <v>3</v>
      </c>
      <c r="AD167" s="30">
        <f t="shared" si="32"/>
        <v>44</v>
      </c>
      <c r="AE167" s="30">
        <v>3</v>
      </c>
      <c r="AF167" s="30">
        <v>106</v>
      </c>
      <c r="AG167" s="30">
        <f>AE167+AF167</f>
        <v>109</v>
      </c>
      <c r="AH167" s="30">
        <v>4</v>
      </c>
      <c r="AI167" s="30">
        <v>1</v>
      </c>
      <c r="AK167" s="30">
        <v>2</v>
      </c>
      <c r="AL167" s="30"/>
    </row>
    <row r="168" spans="1:38" x14ac:dyDescent="0.25">
      <c r="A168" s="31" t="s">
        <v>101</v>
      </c>
      <c r="B168" s="30" t="s">
        <v>390</v>
      </c>
      <c r="C168" s="31" t="s">
        <v>31</v>
      </c>
      <c r="D168" s="30">
        <v>1</v>
      </c>
      <c r="F168" s="30">
        <v>3</v>
      </c>
      <c r="H168" s="30">
        <v>6</v>
      </c>
      <c r="I168" s="30">
        <v>2</v>
      </c>
      <c r="J168" s="30">
        <v>2</v>
      </c>
      <c r="M168" s="30">
        <v>15260</v>
      </c>
      <c r="N168" s="30">
        <v>4</v>
      </c>
      <c r="O168" s="30">
        <f t="shared" si="24"/>
        <v>15264</v>
      </c>
      <c r="P168" s="41">
        <f t="shared" si="25"/>
        <v>15260</v>
      </c>
      <c r="Q168" s="41">
        <f t="shared" si="26"/>
        <v>4</v>
      </c>
      <c r="R168" s="30">
        <f t="shared" si="27"/>
        <v>15264</v>
      </c>
      <c r="S168" s="30">
        <v>5805</v>
      </c>
      <c r="T168" s="46">
        <f t="shared" si="28"/>
        <v>0.38040629095674966</v>
      </c>
      <c r="U168" s="30">
        <v>4</v>
      </c>
      <c r="V168" s="46">
        <f t="shared" si="34"/>
        <v>1</v>
      </c>
      <c r="W168" s="30">
        <f t="shared" si="29"/>
        <v>5809</v>
      </c>
      <c r="X168" s="46">
        <f t="shared" si="30"/>
        <v>0.38056865828092246</v>
      </c>
      <c r="Y168" s="30">
        <v>139</v>
      </c>
      <c r="AA168" s="30">
        <f t="shared" si="31"/>
        <v>139</v>
      </c>
      <c r="AB168" s="30">
        <v>107</v>
      </c>
      <c r="AD168" s="30">
        <f t="shared" si="32"/>
        <v>107</v>
      </c>
      <c r="AF168" s="30">
        <v>93</v>
      </c>
      <c r="AG168" s="30">
        <f>AE168+AF168</f>
        <v>93</v>
      </c>
      <c r="AH168" s="30">
        <v>3</v>
      </c>
      <c r="AI168" s="30">
        <v>2</v>
      </c>
      <c r="AK168" s="30">
        <v>3</v>
      </c>
      <c r="AL168" s="30"/>
    </row>
    <row r="169" spans="1:38" x14ac:dyDescent="0.25">
      <c r="A169" s="31" t="s">
        <v>101</v>
      </c>
      <c r="B169" s="30" t="s">
        <v>248</v>
      </c>
      <c r="C169" s="31" t="s">
        <v>31</v>
      </c>
      <c r="D169" s="30">
        <v>1</v>
      </c>
      <c r="F169" s="30">
        <v>2</v>
      </c>
      <c r="H169" s="30">
        <v>3</v>
      </c>
      <c r="I169" s="30">
        <v>1</v>
      </c>
      <c r="J169" s="30">
        <v>1</v>
      </c>
      <c r="M169" s="30">
        <v>7749</v>
      </c>
      <c r="N169" s="36">
        <v>10</v>
      </c>
      <c r="O169" s="30">
        <f t="shared" si="24"/>
        <v>7759</v>
      </c>
      <c r="P169" s="41">
        <f t="shared" si="25"/>
        <v>7749</v>
      </c>
      <c r="Q169" s="41">
        <f t="shared" si="26"/>
        <v>10</v>
      </c>
      <c r="R169" s="30">
        <f t="shared" si="27"/>
        <v>7759</v>
      </c>
      <c r="S169" s="30">
        <v>3227</v>
      </c>
      <c r="T169" s="46">
        <f t="shared" si="28"/>
        <v>0.41644083107497742</v>
      </c>
      <c r="U169" s="30">
        <v>9</v>
      </c>
      <c r="V169" s="46">
        <f t="shared" si="34"/>
        <v>0.9</v>
      </c>
      <c r="W169" s="30">
        <f t="shared" si="29"/>
        <v>3236</v>
      </c>
      <c r="X169" s="46">
        <f t="shared" si="30"/>
        <v>0.41706405464621732</v>
      </c>
      <c r="Y169" s="30">
        <v>45</v>
      </c>
      <c r="Z169" s="30">
        <v>1</v>
      </c>
      <c r="AA169" s="30">
        <f t="shared" si="31"/>
        <v>46</v>
      </c>
      <c r="AB169" s="30">
        <v>38</v>
      </c>
      <c r="AD169" s="30">
        <f t="shared" si="32"/>
        <v>38</v>
      </c>
      <c r="AE169" s="30">
        <v>1</v>
      </c>
      <c r="AF169" s="30">
        <v>107</v>
      </c>
      <c r="AG169" s="30">
        <f t="shared" si="33"/>
        <v>108</v>
      </c>
      <c r="AH169" s="30">
        <v>2</v>
      </c>
      <c r="AI169" s="30">
        <v>1</v>
      </c>
      <c r="AK169" s="30">
        <v>2</v>
      </c>
      <c r="AL169" s="30"/>
    </row>
    <row r="170" spans="1:38" x14ac:dyDescent="0.25">
      <c r="A170" s="31" t="s">
        <v>101</v>
      </c>
      <c r="B170" s="30" t="s">
        <v>250</v>
      </c>
      <c r="C170" s="31" t="s">
        <v>31</v>
      </c>
      <c r="D170" s="30">
        <v>1</v>
      </c>
      <c r="F170" s="30">
        <v>3</v>
      </c>
      <c r="H170" s="30">
        <v>4</v>
      </c>
      <c r="I170" s="30">
        <v>3</v>
      </c>
      <c r="J170" s="30">
        <v>3</v>
      </c>
      <c r="M170" s="30">
        <v>14456</v>
      </c>
      <c r="N170" s="36">
        <v>6</v>
      </c>
      <c r="O170" s="30">
        <f t="shared" si="24"/>
        <v>14462</v>
      </c>
      <c r="P170" s="41">
        <f t="shared" si="25"/>
        <v>14456</v>
      </c>
      <c r="Q170" s="41">
        <f t="shared" si="26"/>
        <v>6</v>
      </c>
      <c r="R170" s="30">
        <f t="shared" si="27"/>
        <v>14462</v>
      </c>
      <c r="S170" s="30">
        <v>6467</v>
      </c>
      <c r="T170" s="46">
        <f t="shared" si="28"/>
        <v>0.44735749861649143</v>
      </c>
      <c r="U170" s="30">
        <v>5</v>
      </c>
      <c r="V170" s="46">
        <f t="shared" si="34"/>
        <v>0.83333333333333337</v>
      </c>
      <c r="W170" s="30">
        <f t="shared" si="29"/>
        <v>6472</v>
      </c>
      <c r="X170" s="46">
        <f t="shared" si="30"/>
        <v>0.44751763241598674</v>
      </c>
      <c r="Y170" s="30">
        <v>94</v>
      </c>
      <c r="AA170" s="30">
        <f t="shared" si="31"/>
        <v>94</v>
      </c>
      <c r="AB170" s="30">
        <v>84</v>
      </c>
      <c r="AD170" s="30">
        <f t="shared" si="32"/>
        <v>84</v>
      </c>
      <c r="AF170" s="30">
        <v>243</v>
      </c>
      <c r="AG170" s="30">
        <f t="shared" si="33"/>
        <v>243</v>
      </c>
      <c r="AH170" s="30">
        <v>1</v>
      </c>
      <c r="AI170" s="30">
        <v>1</v>
      </c>
      <c r="AK170" s="30">
        <v>3</v>
      </c>
      <c r="AL170" s="30"/>
    </row>
    <row r="171" spans="1:38" x14ac:dyDescent="0.25">
      <c r="A171" s="31" t="s">
        <v>102</v>
      </c>
      <c r="B171" s="30" t="s">
        <v>391</v>
      </c>
      <c r="C171" s="41" t="s">
        <v>31</v>
      </c>
      <c r="E171" s="41">
        <v>1</v>
      </c>
      <c r="F171" s="30">
        <v>2</v>
      </c>
      <c r="G171" s="30">
        <v>2</v>
      </c>
      <c r="H171" s="30">
        <v>2</v>
      </c>
      <c r="I171" s="30">
        <v>2</v>
      </c>
      <c r="J171" s="30">
        <v>2</v>
      </c>
      <c r="M171" s="30">
        <v>3376</v>
      </c>
      <c r="N171" s="36">
        <v>5</v>
      </c>
      <c r="O171" s="30">
        <f t="shared" si="24"/>
        <v>3381</v>
      </c>
      <c r="P171" s="41">
        <f t="shared" si="25"/>
        <v>0</v>
      </c>
      <c r="Q171" s="41">
        <f t="shared" si="26"/>
        <v>0</v>
      </c>
      <c r="R171" s="30">
        <f t="shared" si="27"/>
        <v>0</v>
      </c>
      <c r="W171" s="30">
        <f t="shared" si="29"/>
        <v>0</v>
      </c>
      <c r="AA171" s="30">
        <f t="shared" si="31"/>
        <v>0</v>
      </c>
      <c r="AD171" s="30">
        <f t="shared" si="32"/>
        <v>0</v>
      </c>
      <c r="AG171" s="30">
        <f t="shared" si="33"/>
        <v>0</v>
      </c>
      <c r="AK171" s="30">
        <v>2</v>
      </c>
      <c r="AL171" s="30"/>
    </row>
    <row r="172" spans="1:38" x14ac:dyDescent="0.25">
      <c r="A172" s="31" t="s">
        <v>102</v>
      </c>
      <c r="B172" s="30" t="s">
        <v>393</v>
      </c>
      <c r="C172" s="41" t="s">
        <v>31</v>
      </c>
      <c r="E172" s="41">
        <v>1</v>
      </c>
      <c r="F172" s="30">
        <v>2</v>
      </c>
      <c r="G172" s="30">
        <v>2</v>
      </c>
      <c r="H172" s="30">
        <v>2</v>
      </c>
      <c r="I172" s="30">
        <v>2</v>
      </c>
      <c r="J172" s="30">
        <v>2</v>
      </c>
      <c r="M172" s="30">
        <v>2756</v>
      </c>
      <c r="N172" s="30">
        <v>6</v>
      </c>
      <c r="O172" s="30">
        <f t="shared" si="24"/>
        <v>2762</v>
      </c>
      <c r="P172" s="41">
        <f t="shared" si="25"/>
        <v>0</v>
      </c>
      <c r="Q172" s="41">
        <f t="shared" si="26"/>
        <v>0</v>
      </c>
      <c r="R172" s="30">
        <f t="shared" si="27"/>
        <v>0</v>
      </c>
      <c r="W172" s="30">
        <f t="shared" si="29"/>
        <v>0</v>
      </c>
      <c r="AH172" s="30">
        <v>1</v>
      </c>
      <c r="AI172" s="30">
        <v>1</v>
      </c>
      <c r="AK172" s="30">
        <v>2</v>
      </c>
      <c r="AL172" s="30"/>
    </row>
    <row r="173" spans="1:38" x14ac:dyDescent="0.25">
      <c r="A173" s="31" t="s">
        <v>102</v>
      </c>
      <c r="B173" s="30" t="s">
        <v>392</v>
      </c>
      <c r="C173" s="41" t="s">
        <v>31</v>
      </c>
      <c r="E173" s="41">
        <v>1</v>
      </c>
      <c r="F173" s="30">
        <v>5</v>
      </c>
      <c r="G173" s="30">
        <v>4</v>
      </c>
      <c r="H173" s="30">
        <v>4</v>
      </c>
      <c r="I173" s="30">
        <v>3</v>
      </c>
      <c r="J173" s="30">
        <v>3</v>
      </c>
      <c r="M173" s="30">
        <v>8112</v>
      </c>
      <c r="N173" s="30">
        <v>3</v>
      </c>
      <c r="O173" s="30">
        <f t="shared" si="24"/>
        <v>8115</v>
      </c>
      <c r="P173" s="41">
        <f t="shared" si="25"/>
        <v>0</v>
      </c>
      <c r="Q173" s="41">
        <f t="shared" si="26"/>
        <v>0</v>
      </c>
      <c r="R173" s="30">
        <f t="shared" si="27"/>
        <v>0</v>
      </c>
      <c r="W173" s="30">
        <f t="shared" si="29"/>
        <v>0</v>
      </c>
      <c r="AH173" s="30">
        <v>3</v>
      </c>
      <c r="AI173" s="30">
        <v>3</v>
      </c>
      <c r="AJ173" s="30">
        <v>1</v>
      </c>
      <c r="AK173" s="30">
        <v>4</v>
      </c>
      <c r="AL173" s="30"/>
    </row>
    <row r="174" spans="1:38" x14ac:dyDescent="0.25">
      <c r="A174" s="31" t="s">
        <v>102</v>
      </c>
      <c r="B174" s="30" t="s">
        <v>396</v>
      </c>
      <c r="C174" s="41" t="s">
        <v>31</v>
      </c>
      <c r="E174" s="41">
        <v>1</v>
      </c>
      <c r="F174" s="30">
        <v>2</v>
      </c>
      <c r="G174" s="30">
        <v>2</v>
      </c>
      <c r="H174" s="30">
        <v>2</v>
      </c>
      <c r="I174" s="30">
        <v>2</v>
      </c>
      <c r="J174" s="30">
        <v>2</v>
      </c>
      <c r="M174" s="30">
        <v>2286</v>
      </c>
      <c r="N174" s="30">
        <v>10</v>
      </c>
      <c r="O174" s="30">
        <f t="shared" si="24"/>
        <v>2296</v>
      </c>
      <c r="P174" s="41">
        <f t="shared" si="25"/>
        <v>0</v>
      </c>
      <c r="Q174" s="41">
        <f t="shared" si="26"/>
        <v>0</v>
      </c>
      <c r="R174" s="30">
        <f t="shared" si="27"/>
        <v>0</v>
      </c>
      <c r="W174" s="30">
        <f t="shared" si="29"/>
        <v>0</v>
      </c>
      <c r="AK174" s="30">
        <v>2</v>
      </c>
      <c r="AL174" s="30"/>
    </row>
    <row r="175" spans="1:38" x14ac:dyDescent="0.25">
      <c r="A175" s="31" t="s">
        <v>102</v>
      </c>
      <c r="B175" s="30" t="s">
        <v>394</v>
      </c>
      <c r="C175" s="41" t="s">
        <v>31</v>
      </c>
      <c r="D175" s="30">
        <v>1</v>
      </c>
      <c r="F175" s="30">
        <v>1</v>
      </c>
      <c r="H175" s="30">
        <v>2</v>
      </c>
      <c r="M175" s="30">
        <v>1353</v>
      </c>
      <c r="N175" s="36"/>
      <c r="O175" s="30">
        <f t="shared" si="24"/>
        <v>1353</v>
      </c>
      <c r="P175" s="41">
        <f t="shared" si="25"/>
        <v>1353</v>
      </c>
      <c r="Q175" s="41">
        <f t="shared" si="26"/>
        <v>0</v>
      </c>
      <c r="R175" s="30">
        <f t="shared" si="27"/>
        <v>1353</v>
      </c>
      <c r="S175" s="30">
        <v>367</v>
      </c>
      <c r="T175" s="46">
        <f t="shared" si="28"/>
        <v>0.2712490761271249</v>
      </c>
      <c r="W175" s="30">
        <f t="shared" si="29"/>
        <v>367</v>
      </c>
      <c r="X175" s="46">
        <f t="shared" si="30"/>
        <v>0.2712490761271249</v>
      </c>
      <c r="Y175" s="30">
        <v>13</v>
      </c>
      <c r="AA175" s="30">
        <f t="shared" si="31"/>
        <v>13</v>
      </c>
      <c r="AB175" s="30">
        <v>4</v>
      </c>
      <c r="AD175" s="30">
        <f t="shared" si="32"/>
        <v>4</v>
      </c>
      <c r="AF175" s="30">
        <v>11</v>
      </c>
      <c r="AG175" s="30">
        <f t="shared" si="33"/>
        <v>11</v>
      </c>
      <c r="AK175" s="30">
        <v>1</v>
      </c>
      <c r="AL175" s="30"/>
    </row>
    <row r="176" spans="1:38" x14ac:dyDescent="0.25">
      <c r="A176" s="31" t="s">
        <v>102</v>
      </c>
      <c r="B176" s="30" t="s">
        <v>395</v>
      </c>
      <c r="C176" s="41" t="s">
        <v>31</v>
      </c>
      <c r="D176" s="30">
        <v>1</v>
      </c>
      <c r="F176" s="30">
        <v>1</v>
      </c>
      <c r="H176" s="30">
        <v>2</v>
      </c>
      <c r="M176" s="30">
        <v>1018</v>
      </c>
      <c r="N176" s="36"/>
      <c r="O176" s="30">
        <f t="shared" si="24"/>
        <v>1018</v>
      </c>
      <c r="P176" s="41">
        <f t="shared" si="25"/>
        <v>1018</v>
      </c>
      <c r="Q176" s="41">
        <f t="shared" si="26"/>
        <v>0</v>
      </c>
      <c r="R176" s="30">
        <f t="shared" si="27"/>
        <v>1018</v>
      </c>
      <c r="S176" s="30">
        <v>288</v>
      </c>
      <c r="T176" s="46">
        <f t="shared" si="28"/>
        <v>0.28290766208251472</v>
      </c>
      <c r="W176" s="30">
        <f t="shared" si="29"/>
        <v>288</v>
      </c>
      <c r="X176" s="46">
        <f t="shared" si="30"/>
        <v>0.28290766208251472</v>
      </c>
      <c r="Y176" s="30">
        <v>14</v>
      </c>
      <c r="AA176" s="30">
        <f t="shared" si="31"/>
        <v>14</v>
      </c>
      <c r="AB176" s="30">
        <v>7</v>
      </c>
      <c r="AD176" s="30">
        <f t="shared" si="32"/>
        <v>7</v>
      </c>
      <c r="AF176" s="30">
        <v>15</v>
      </c>
      <c r="AG176" s="30">
        <f t="shared" si="33"/>
        <v>15</v>
      </c>
      <c r="AH176" s="30">
        <v>2</v>
      </c>
      <c r="AI176" s="30">
        <v>1</v>
      </c>
      <c r="AK176" s="30">
        <v>1</v>
      </c>
      <c r="AL176" s="30"/>
    </row>
    <row r="177" spans="1:38" x14ac:dyDescent="0.25">
      <c r="A177" s="31" t="s">
        <v>103</v>
      </c>
      <c r="B177" s="30" t="s">
        <v>317</v>
      </c>
      <c r="C177" s="41" t="s">
        <v>31</v>
      </c>
      <c r="D177" s="30">
        <v>1</v>
      </c>
      <c r="F177" s="30">
        <v>3</v>
      </c>
      <c r="H177" s="30">
        <v>5</v>
      </c>
      <c r="I177" s="30">
        <v>3</v>
      </c>
      <c r="J177" s="30">
        <v>2</v>
      </c>
      <c r="K177" s="36"/>
      <c r="M177" s="30">
        <v>4564</v>
      </c>
      <c r="N177" s="36">
        <v>2</v>
      </c>
      <c r="O177" s="30">
        <f t="shared" si="24"/>
        <v>4566</v>
      </c>
      <c r="P177" s="41">
        <f t="shared" si="25"/>
        <v>4564</v>
      </c>
      <c r="Q177" s="41">
        <f t="shared" si="26"/>
        <v>2</v>
      </c>
      <c r="R177" s="30">
        <f t="shared" si="27"/>
        <v>4566</v>
      </c>
      <c r="S177" s="30">
        <v>2165</v>
      </c>
      <c r="T177" s="46">
        <f t="shared" si="28"/>
        <v>0.47436459246275198</v>
      </c>
      <c r="U177" s="30">
        <v>2</v>
      </c>
      <c r="V177" s="46">
        <f t="shared" si="34"/>
        <v>1</v>
      </c>
      <c r="W177" s="30">
        <f t="shared" si="29"/>
        <v>2167</v>
      </c>
      <c r="X177" s="46">
        <f t="shared" si="30"/>
        <v>0.47459483136224268</v>
      </c>
      <c r="Y177" s="30">
        <v>55</v>
      </c>
      <c r="AA177" s="30">
        <f t="shared" si="31"/>
        <v>55</v>
      </c>
      <c r="AB177" s="30">
        <v>28</v>
      </c>
      <c r="AD177" s="30">
        <f t="shared" si="32"/>
        <v>28</v>
      </c>
      <c r="AE177" s="30">
        <v>2</v>
      </c>
      <c r="AF177" s="30">
        <v>10</v>
      </c>
      <c r="AG177" s="30">
        <f t="shared" si="33"/>
        <v>12</v>
      </c>
      <c r="AH177" s="30">
        <v>3</v>
      </c>
      <c r="AI177" s="30">
        <v>2</v>
      </c>
      <c r="AK177" s="30">
        <v>3</v>
      </c>
      <c r="AL177" s="30"/>
    </row>
    <row r="178" spans="1:38" x14ac:dyDescent="0.25">
      <c r="A178" s="31" t="s">
        <v>103</v>
      </c>
      <c r="B178" s="30" t="s">
        <v>251</v>
      </c>
      <c r="C178" s="41" t="s">
        <v>31</v>
      </c>
      <c r="E178" s="41">
        <v>1</v>
      </c>
      <c r="F178" s="30">
        <v>1</v>
      </c>
      <c r="G178" s="30">
        <v>1</v>
      </c>
      <c r="H178" s="30">
        <v>1</v>
      </c>
      <c r="I178" s="30">
        <v>1</v>
      </c>
      <c r="J178" s="30">
        <v>1</v>
      </c>
      <c r="M178" s="30">
        <v>1630</v>
      </c>
      <c r="N178" s="36">
        <v>1</v>
      </c>
      <c r="O178" s="30">
        <f t="shared" si="24"/>
        <v>1631</v>
      </c>
      <c r="P178" s="41">
        <f t="shared" si="25"/>
        <v>0</v>
      </c>
      <c r="Q178" s="41">
        <f t="shared" si="26"/>
        <v>0</v>
      </c>
      <c r="R178" s="30">
        <f t="shared" si="27"/>
        <v>0</v>
      </c>
      <c r="W178" s="30">
        <f t="shared" si="29"/>
        <v>0</v>
      </c>
      <c r="AA178" s="30">
        <f t="shared" si="31"/>
        <v>0</v>
      </c>
      <c r="AD178" s="30">
        <f t="shared" si="32"/>
        <v>0</v>
      </c>
      <c r="AG178" s="30">
        <f t="shared" si="33"/>
        <v>0</v>
      </c>
      <c r="AH178" s="30">
        <v>1</v>
      </c>
      <c r="AI178" s="30">
        <v>1</v>
      </c>
      <c r="AK178" s="30">
        <v>1</v>
      </c>
      <c r="AL178" s="30"/>
    </row>
    <row r="179" spans="1:38" x14ac:dyDescent="0.25">
      <c r="A179" s="31" t="s">
        <v>103</v>
      </c>
      <c r="B179" s="30" t="s">
        <v>252</v>
      </c>
      <c r="C179" s="41" t="s">
        <v>31</v>
      </c>
      <c r="D179" s="30">
        <v>1</v>
      </c>
      <c r="F179" s="30">
        <v>6</v>
      </c>
      <c r="H179" s="30">
        <v>16</v>
      </c>
      <c r="I179" s="30">
        <v>5</v>
      </c>
      <c r="J179" s="30">
        <v>3</v>
      </c>
      <c r="M179" s="30">
        <v>9995</v>
      </c>
      <c r="N179" s="36">
        <v>4</v>
      </c>
      <c r="O179" s="30">
        <f t="shared" si="24"/>
        <v>9999</v>
      </c>
      <c r="P179" s="41">
        <f t="shared" si="25"/>
        <v>9995</v>
      </c>
      <c r="Q179" s="41">
        <f t="shared" si="26"/>
        <v>4</v>
      </c>
      <c r="R179" s="30">
        <f t="shared" si="27"/>
        <v>9999</v>
      </c>
      <c r="S179" s="30">
        <v>4219</v>
      </c>
      <c r="T179" s="46">
        <f t="shared" si="28"/>
        <v>0.4221110555277639</v>
      </c>
      <c r="U179" s="30">
        <v>3</v>
      </c>
      <c r="V179" s="46">
        <f t="shared" si="34"/>
        <v>0.75</v>
      </c>
      <c r="W179" s="30">
        <f t="shared" si="29"/>
        <v>4222</v>
      </c>
      <c r="X179" s="46">
        <f t="shared" si="30"/>
        <v>0.42224222422242225</v>
      </c>
      <c r="Y179" s="30">
        <v>117</v>
      </c>
      <c r="Z179" s="30">
        <v>1</v>
      </c>
      <c r="AA179" s="30">
        <f t="shared" si="31"/>
        <v>118</v>
      </c>
      <c r="AB179" s="30">
        <v>100</v>
      </c>
      <c r="AC179" s="30">
        <v>0</v>
      </c>
      <c r="AD179" s="30">
        <f t="shared" si="32"/>
        <v>100</v>
      </c>
      <c r="AE179" s="30">
        <v>9</v>
      </c>
      <c r="AF179" s="30">
        <v>41</v>
      </c>
      <c r="AG179" s="30">
        <f t="shared" si="33"/>
        <v>50</v>
      </c>
      <c r="AH179" s="30">
        <v>4</v>
      </c>
      <c r="AI179" s="30">
        <v>2</v>
      </c>
      <c r="AK179" s="30">
        <v>6</v>
      </c>
      <c r="AL179" s="30"/>
    </row>
    <row r="180" spans="1:38" x14ac:dyDescent="0.25">
      <c r="A180" s="31" t="s">
        <v>104</v>
      </c>
      <c r="B180" s="30" t="s">
        <v>253</v>
      </c>
      <c r="C180" s="41" t="s">
        <v>31</v>
      </c>
      <c r="D180" s="30">
        <v>1</v>
      </c>
      <c r="F180" s="30">
        <v>3</v>
      </c>
      <c r="H180" s="30">
        <v>7</v>
      </c>
      <c r="I180" s="30">
        <v>1</v>
      </c>
      <c r="M180" s="30">
        <v>2658</v>
      </c>
      <c r="N180" s="36">
        <v>9</v>
      </c>
      <c r="O180" s="30">
        <f t="shared" si="24"/>
        <v>2667</v>
      </c>
      <c r="P180" s="41">
        <f t="shared" si="25"/>
        <v>2658</v>
      </c>
      <c r="Q180" s="41">
        <f t="shared" si="26"/>
        <v>9</v>
      </c>
      <c r="R180" s="30">
        <f t="shared" si="27"/>
        <v>2667</v>
      </c>
      <c r="S180" s="30">
        <v>1404</v>
      </c>
      <c r="T180" s="46">
        <f t="shared" si="28"/>
        <v>0.52821670428893908</v>
      </c>
      <c r="U180" s="30">
        <v>9</v>
      </c>
      <c r="V180" s="46">
        <f t="shared" si="34"/>
        <v>1</v>
      </c>
      <c r="W180" s="30">
        <f t="shared" si="29"/>
        <v>1413</v>
      </c>
      <c r="X180" s="46">
        <f t="shared" si="30"/>
        <v>0.52980877390326209</v>
      </c>
      <c r="Y180" s="30">
        <v>22</v>
      </c>
      <c r="Z180" s="30">
        <v>5</v>
      </c>
      <c r="AA180" s="30">
        <f t="shared" si="31"/>
        <v>27</v>
      </c>
      <c r="AB180" s="30">
        <v>21</v>
      </c>
      <c r="AC180" s="30">
        <v>4</v>
      </c>
      <c r="AD180" s="30">
        <f t="shared" si="32"/>
        <v>25</v>
      </c>
      <c r="AE180" s="30">
        <v>7</v>
      </c>
      <c r="AF180" s="30">
        <v>13</v>
      </c>
      <c r="AG180" s="30">
        <f t="shared" si="33"/>
        <v>20</v>
      </c>
      <c r="AH180" s="30">
        <v>3</v>
      </c>
      <c r="AI180" s="30">
        <v>2</v>
      </c>
      <c r="AK180" s="30">
        <v>3</v>
      </c>
      <c r="AL180" s="30"/>
    </row>
    <row r="181" spans="1:38" x14ac:dyDescent="0.25">
      <c r="A181" s="31" t="s">
        <v>104</v>
      </c>
      <c r="B181" s="30" t="s">
        <v>254</v>
      </c>
      <c r="C181" s="41" t="s">
        <v>31</v>
      </c>
      <c r="D181" s="30">
        <v>1</v>
      </c>
      <c r="F181" s="30">
        <v>3</v>
      </c>
      <c r="H181" s="30">
        <v>5</v>
      </c>
      <c r="I181" s="30">
        <v>1</v>
      </c>
      <c r="J181" s="30">
        <v>1</v>
      </c>
      <c r="M181" s="30">
        <v>3172</v>
      </c>
      <c r="N181" s="30">
        <v>16</v>
      </c>
      <c r="O181" s="30">
        <f t="shared" si="24"/>
        <v>3188</v>
      </c>
      <c r="P181" s="41">
        <f t="shared" si="25"/>
        <v>3172</v>
      </c>
      <c r="Q181" s="41">
        <f t="shared" si="26"/>
        <v>16</v>
      </c>
      <c r="R181" s="30">
        <f t="shared" si="27"/>
        <v>3188</v>
      </c>
      <c r="S181" s="30">
        <v>1788</v>
      </c>
      <c r="T181" s="46">
        <f t="shared" si="28"/>
        <v>0.56368221941992436</v>
      </c>
      <c r="U181" s="30">
        <v>16</v>
      </c>
      <c r="V181" s="46">
        <f t="shared" si="34"/>
        <v>1</v>
      </c>
      <c r="W181" s="30">
        <f t="shared" si="29"/>
        <v>1804</v>
      </c>
      <c r="X181" s="46">
        <f t="shared" si="30"/>
        <v>0.56587202007528226</v>
      </c>
      <c r="Y181" s="30">
        <v>25</v>
      </c>
      <c r="Z181" s="30">
        <v>9</v>
      </c>
      <c r="AA181" s="30">
        <f t="shared" si="31"/>
        <v>34</v>
      </c>
      <c r="AB181" s="30">
        <v>22</v>
      </c>
      <c r="AC181" s="30">
        <v>7</v>
      </c>
      <c r="AD181" s="30">
        <f t="shared" si="32"/>
        <v>29</v>
      </c>
      <c r="AE181" s="30">
        <v>3</v>
      </c>
      <c r="AF181" s="30">
        <v>26</v>
      </c>
      <c r="AG181" s="30">
        <f t="shared" si="33"/>
        <v>29</v>
      </c>
      <c r="AK181" s="30">
        <v>3</v>
      </c>
      <c r="AL181" s="30"/>
    </row>
    <row r="182" spans="1:38" x14ac:dyDescent="0.25">
      <c r="A182" s="31" t="s">
        <v>104</v>
      </c>
      <c r="B182" s="30" t="s">
        <v>255</v>
      </c>
      <c r="C182" s="41" t="s">
        <v>31</v>
      </c>
      <c r="D182" s="30">
        <v>1</v>
      </c>
      <c r="F182" s="30">
        <v>3</v>
      </c>
      <c r="H182" s="30">
        <v>5</v>
      </c>
      <c r="I182" s="30">
        <v>1</v>
      </c>
      <c r="J182" s="30">
        <v>1</v>
      </c>
      <c r="K182" s="30">
        <v>1</v>
      </c>
      <c r="L182" s="30">
        <v>1</v>
      </c>
      <c r="M182" s="30">
        <v>3127</v>
      </c>
      <c r="N182" s="36">
        <v>44</v>
      </c>
      <c r="O182" s="30">
        <f t="shared" si="24"/>
        <v>3171</v>
      </c>
      <c r="P182" s="41">
        <f t="shared" si="25"/>
        <v>3127</v>
      </c>
      <c r="Q182" s="41">
        <f t="shared" si="26"/>
        <v>44</v>
      </c>
      <c r="R182" s="30">
        <f t="shared" si="27"/>
        <v>3171</v>
      </c>
      <c r="S182" s="30">
        <v>1755</v>
      </c>
      <c r="T182" s="46">
        <f t="shared" si="28"/>
        <v>0.56124080588423408</v>
      </c>
      <c r="U182" s="30">
        <v>34</v>
      </c>
      <c r="V182" s="46">
        <f t="shared" si="34"/>
        <v>0.77272727272727271</v>
      </c>
      <c r="W182" s="30">
        <f t="shared" si="29"/>
        <v>1789</v>
      </c>
      <c r="X182" s="46">
        <f t="shared" si="30"/>
        <v>0.56417533900977612</v>
      </c>
      <c r="Y182" s="144">
        <v>31</v>
      </c>
      <c r="Z182" s="144">
        <v>13</v>
      </c>
      <c r="AA182" s="30">
        <f t="shared" si="31"/>
        <v>44</v>
      </c>
      <c r="AB182" s="144">
        <v>26</v>
      </c>
      <c r="AC182" s="30">
        <v>8</v>
      </c>
      <c r="AD182" s="30">
        <f t="shared" si="32"/>
        <v>34</v>
      </c>
      <c r="AE182" s="30">
        <v>3</v>
      </c>
      <c r="AF182" s="30">
        <v>17</v>
      </c>
      <c r="AG182" s="30">
        <f t="shared" si="33"/>
        <v>20</v>
      </c>
      <c r="AH182" s="30">
        <v>3</v>
      </c>
      <c r="AI182" s="30">
        <v>2</v>
      </c>
      <c r="AK182" s="30">
        <v>3</v>
      </c>
      <c r="AL182" s="30"/>
    </row>
    <row r="183" spans="1:38" x14ac:dyDescent="0.25">
      <c r="A183" s="31" t="s">
        <v>105</v>
      </c>
      <c r="B183" s="30" t="s">
        <v>397</v>
      </c>
      <c r="C183" s="41" t="s">
        <v>31</v>
      </c>
      <c r="D183" s="30">
        <v>1</v>
      </c>
      <c r="F183" s="30">
        <v>3</v>
      </c>
      <c r="H183" s="30">
        <v>5</v>
      </c>
      <c r="I183" s="30">
        <v>1</v>
      </c>
      <c r="K183" s="30">
        <v>1</v>
      </c>
      <c r="L183" s="30">
        <v>1</v>
      </c>
      <c r="M183" s="30">
        <v>5299</v>
      </c>
      <c r="N183" s="36">
        <v>51</v>
      </c>
      <c r="O183" s="30">
        <f t="shared" si="24"/>
        <v>5350</v>
      </c>
      <c r="P183" s="41">
        <f t="shared" si="25"/>
        <v>5299</v>
      </c>
      <c r="Q183" s="41">
        <f t="shared" si="26"/>
        <v>51</v>
      </c>
      <c r="R183" s="30">
        <f t="shared" si="27"/>
        <v>5350</v>
      </c>
      <c r="S183" s="30">
        <v>2831</v>
      </c>
      <c r="T183" s="46">
        <f t="shared" si="28"/>
        <v>0.53425174561237965</v>
      </c>
      <c r="U183" s="30">
        <v>44</v>
      </c>
      <c r="V183" s="46">
        <f t="shared" si="34"/>
        <v>0.86274509803921573</v>
      </c>
      <c r="W183" s="30">
        <f t="shared" si="29"/>
        <v>2875</v>
      </c>
      <c r="X183" s="46">
        <f t="shared" si="30"/>
        <v>0.53738317757009346</v>
      </c>
      <c r="Y183" s="144">
        <v>28</v>
      </c>
      <c r="Z183" s="144">
        <v>19</v>
      </c>
      <c r="AA183" s="30">
        <f>Y183+Z183</f>
        <v>47</v>
      </c>
      <c r="AB183" s="144">
        <v>23</v>
      </c>
      <c r="AC183" s="30">
        <v>17</v>
      </c>
      <c r="AD183" s="30">
        <f t="shared" si="32"/>
        <v>40</v>
      </c>
      <c r="AF183" s="30">
        <v>167</v>
      </c>
      <c r="AG183" s="30">
        <f t="shared" si="33"/>
        <v>167</v>
      </c>
      <c r="AH183" s="30">
        <v>1</v>
      </c>
      <c r="AI183" s="30">
        <v>1</v>
      </c>
      <c r="AK183" s="30">
        <v>3</v>
      </c>
      <c r="AL183" s="30"/>
    </row>
    <row r="184" spans="1:38" x14ac:dyDescent="0.25">
      <c r="A184" s="31" t="s">
        <v>105</v>
      </c>
      <c r="B184" s="30" t="s">
        <v>258</v>
      </c>
      <c r="C184" s="41" t="s">
        <v>31</v>
      </c>
      <c r="D184" s="30">
        <v>1</v>
      </c>
      <c r="F184" s="30">
        <v>3</v>
      </c>
      <c r="H184" s="30">
        <v>9</v>
      </c>
      <c r="I184" s="30">
        <v>1</v>
      </c>
      <c r="J184" s="30">
        <v>1</v>
      </c>
      <c r="K184" s="30">
        <v>2</v>
      </c>
      <c r="M184" s="30">
        <v>5297</v>
      </c>
      <c r="N184" s="36">
        <v>27</v>
      </c>
      <c r="O184" s="30">
        <f t="shared" si="24"/>
        <v>5324</v>
      </c>
      <c r="P184" s="41">
        <f t="shared" si="25"/>
        <v>5297</v>
      </c>
      <c r="Q184" s="41">
        <f t="shared" si="26"/>
        <v>27</v>
      </c>
      <c r="R184" s="30">
        <f t="shared" si="27"/>
        <v>5324</v>
      </c>
      <c r="S184" s="30">
        <v>2535</v>
      </c>
      <c r="T184" s="46">
        <f t="shared" si="28"/>
        <v>0.47857277704360957</v>
      </c>
      <c r="U184" s="30">
        <v>25</v>
      </c>
      <c r="V184" s="46">
        <f t="shared" si="34"/>
        <v>0.92592592592592593</v>
      </c>
      <c r="W184" s="30">
        <f t="shared" si="29"/>
        <v>2560</v>
      </c>
      <c r="X184" s="46">
        <f t="shared" si="30"/>
        <v>0.48084147257700977</v>
      </c>
      <c r="Y184" s="144">
        <v>14</v>
      </c>
      <c r="Z184" s="144">
        <v>7</v>
      </c>
      <c r="AA184" s="30">
        <f t="shared" si="31"/>
        <v>21</v>
      </c>
      <c r="AB184" s="144">
        <v>9</v>
      </c>
      <c r="AC184" s="30">
        <v>6</v>
      </c>
      <c r="AD184" s="30">
        <f t="shared" si="32"/>
        <v>15</v>
      </c>
      <c r="AE184" s="30">
        <v>6</v>
      </c>
      <c r="AF184" s="30">
        <v>136</v>
      </c>
      <c r="AG184" s="30">
        <f t="shared" si="33"/>
        <v>142</v>
      </c>
      <c r="AH184" s="30">
        <v>3</v>
      </c>
      <c r="AI184" s="30">
        <v>1</v>
      </c>
      <c r="AK184" s="30">
        <v>3</v>
      </c>
      <c r="AL184" s="30"/>
    </row>
    <row r="185" spans="1:38" x14ac:dyDescent="0.25">
      <c r="A185" s="31" t="s">
        <v>105</v>
      </c>
      <c r="B185" s="30" t="s">
        <v>256</v>
      </c>
      <c r="C185" s="41" t="s">
        <v>31</v>
      </c>
      <c r="D185" s="30">
        <v>1</v>
      </c>
      <c r="F185" s="30">
        <v>3</v>
      </c>
      <c r="H185" s="30">
        <v>5</v>
      </c>
      <c r="I185" s="30">
        <v>3</v>
      </c>
      <c r="J185" s="30">
        <v>3</v>
      </c>
      <c r="M185" s="30">
        <v>5906</v>
      </c>
      <c r="N185" s="36">
        <v>4</v>
      </c>
      <c r="O185" s="30">
        <f t="shared" si="24"/>
        <v>5910</v>
      </c>
      <c r="P185" s="41">
        <f t="shared" si="25"/>
        <v>5906</v>
      </c>
      <c r="Q185" s="41">
        <f t="shared" si="26"/>
        <v>4</v>
      </c>
      <c r="R185" s="30">
        <f t="shared" si="27"/>
        <v>5910</v>
      </c>
      <c r="S185" s="30">
        <v>2741</v>
      </c>
      <c r="T185" s="46">
        <f t="shared" si="28"/>
        <v>0.46410430071114123</v>
      </c>
      <c r="U185" s="30">
        <v>4</v>
      </c>
      <c r="V185" s="46">
        <f t="shared" si="34"/>
        <v>1</v>
      </c>
      <c r="W185" s="30">
        <f t="shared" si="29"/>
        <v>2745</v>
      </c>
      <c r="X185" s="46">
        <f t="shared" si="30"/>
        <v>0.46446700507614214</v>
      </c>
      <c r="Y185" s="144">
        <v>16</v>
      </c>
      <c r="Z185" s="144">
        <v>3</v>
      </c>
      <c r="AA185" s="30">
        <f t="shared" si="31"/>
        <v>19</v>
      </c>
      <c r="AB185" s="144">
        <v>12</v>
      </c>
      <c r="AC185" s="30">
        <v>2</v>
      </c>
      <c r="AD185" s="30">
        <f t="shared" si="32"/>
        <v>14</v>
      </c>
      <c r="AE185" s="30">
        <v>4</v>
      </c>
      <c r="AF185" s="30">
        <v>74</v>
      </c>
      <c r="AG185" s="30">
        <f t="shared" si="33"/>
        <v>78</v>
      </c>
      <c r="AH185" s="30">
        <v>4</v>
      </c>
      <c r="AI185" s="30">
        <v>2</v>
      </c>
      <c r="AK185" s="30">
        <v>3</v>
      </c>
      <c r="AL185" s="30"/>
    </row>
    <row r="186" spans="1:38" x14ac:dyDescent="0.25">
      <c r="A186" s="31" t="s">
        <v>105</v>
      </c>
      <c r="B186" s="30" t="s">
        <v>259</v>
      </c>
      <c r="C186" s="41" t="s">
        <v>31</v>
      </c>
      <c r="E186" s="41">
        <v>1</v>
      </c>
      <c r="F186" s="30">
        <v>2</v>
      </c>
      <c r="G186" s="30">
        <v>2</v>
      </c>
      <c r="H186" s="30">
        <v>2</v>
      </c>
      <c r="I186" s="30">
        <v>2</v>
      </c>
      <c r="J186" s="30">
        <v>2</v>
      </c>
      <c r="M186" s="30">
        <v>4070</v>
      </c>
      <c r="N186" s="36">
        <v>13</v>
      </c>
      <c r="O186" s="30">
        <f t="shared" si="24"/>
        <v>4083</v>
      </c>
      <c r="P186" s="41">
        <f t="shared" si="25"/>
        <v>0</v>
      </c>
      <c r="Q186" s="41">
        <f t="shared" si="26"/>
        <v>0</v>
      </c>
      <c r="R186" s="30">
        <f t="shared" si="27"/>
        <v>0</v>
      </c>
      <c r="W186" s="30">
        <f t="shared" si="29"/>
        <v>0</v>
      </c>
      <c r="AA186" s="30">
        <f t="shared" si="31"/>
        <v>0</v>
      </c>
      <c r="AD186" s="30">
        <f t="shared" si="32"/>
        <v>0</v>
      </c>
      <c r="AG186" s="30">
        <f t="shared" si="33"/>
        <v>0</v>
      </c>
      <c r="AH186" s="30">
        <v>1</v>
      </c>
      <c r="AI186" s="30">
        <v>1</v>
      </c>
      <c r="AK186" s="30">
        <v>2</v>
      </c>
      <c r="AL186" s="30"/>
    </row>
    <row r="187" spans="1:38" x14ac:dyDescent="0.25">
      <c r="A187" s="31" t="s">
        <v>105</v>
      </c>
      <c r="B187" s="30" t="s">
        <v>257</v>
      </c>
      <c r="C187" s="41" t="s">
        <v>31</v>
      </c>
      <c r="D187" s="30">
        <v>1</v>
      </c>
      <c r="F187" s="30">
        <v>1</v>
      </c>
      <c r="H187" s="30">
        <v>3</v>
      </c>
      <c r="K187" s="30">
        <v>2</v>
      </c>
      <c r="L187" s="30">
        <v>1</v>
      </c>
      <c r="M187" s="30">
        <v>316</v>
      </c>
      <c r="N187" s="36">
        <v>27</v>
      </c>
      <c r="O187" s="30">
        <f t="shared" si="24"/>
        <v>343</v>
      </c>
      <c r="P187" s="41">
        <f t="shared" si="25"/>
        <v>316</v>
      </c>
      <c r="Q187" s="41">
        <f t="shared" si="26"/>
        <v>27</v>
      </c>
      <c r="R187" s="30">
        <f t="shared" si="27"/>
        <v>343</v>
      </c>
      <c r="S187" s="30">
        <v>203</v>
      </c>
      <c r="T187" s="46">
        <f t="shared" si="28"/>
        <v>0.64240506329113922</v>
      </c>
      <c r="U187" s="30">
        <v>26</v>
      </c>
      <c r="V187" s="46">
        <f t="shared" si="34"/>
        <v>0.96296296296296291</v>
      </c>
      <c r="W187" s="30">
        <f t="shared" si="29"/>
        <v>229</v>
      </c>
      <c r="X187" s="46">
        <f t="shared" si="30"/>
        <v>0.66763848396501457</v>
      </c>
      <c r="Y187" s="30">
        <v>3</v>
      </c>
      <c r="Z187" s="30">
        <v>8</v>
      </c>
      <c r="AA187" s="30">
        <f t="shared" si="31"/>
        <v>11</v>
      </c>
      <c r="AB187" s="30">
        <v>2</v>
      </c>
      <c r="AC187" s="30">
        <v>6</v>
      </c>
      <c r="AD187" s="30">
        <f t="shared" si="32"/>
        <v>8</v>
      </c>
      <c r="AF187" s="30">
        <v>3</v>
      </c>
      <c r="AG187" s="30">
        <f t="shared" si="33"/>
        <v>3</v>
      </c>
      <c r="AH187" s="30">
        <v>1</v>
      </c>
      <c r="AK187" s="30">
        <v>1</v>
      </c>
      <c r="AL187" s="30"/>
    </row>
    <row r="188" spans="1:38" x14ac:dyDescent="0.25">
      <c r="A188" s="31" t="s">
        <v>106</v>
      </c>
      <c r="B188" s="30" t="s">
        <v>398</v>
      </c>
      <c r="C188" s="41" t="s">
        <v>31</v>
      </c>
      <c r="D188" s="30">
        <v>1</v>
      </c>
      <c r="F188" s="30">
        <v>4</v>
      </c>
      <c r="H188" s="30">
        <v>5</v>
      </c>
      <c r="I188" s="30">
        <v>3</v>
      </c>
      <c r="J188" s="30">
        <v>3</v>
      </c>
      <c r="M188" s="30">
        <v>2475</v>
      </c>
      <c r="N188" s="36">
        <v>7</v>
      </c>
      <c r="O188" s="30">
        <f t="shared" si="24"/>
        <v>2482</v>
      </c>
      <c r="P188" s="41">
        <f t="shared" si="25"/>
        <v>2475</v>
      </c>
      <c r="Q188" s="41">
        <f t="shared" si="26"/>
        <v>7</v>
      </c>
      <c r="R188" s="30">
        <f t="shared" si="27"/>
        <v>2482</v>
      </c>
      <c r="S188" s="30">
        <v>1062</v>
      </c>
      <c r="T188" s="46">
        <f t="shared" si="28"/>
        <v>0.42909090909090908</v>
      </c>
      <c r="U188" s="30">
        <v>5</v>
      </c>
      <c r="V188" s="46">
        <f t="shared" si="34"/>
        <v>0.7142857142857143</v>
      </c>
      <c r="W188" s="30">
        <f t="shared" si="29"/>
        <v>1067</v>
      </c>
      <c r="X188" s="46">
        <f t="shared" si="30"/>
        <v>0.42989524576954069</v>
      </c>
      <c r="Y188" s="30">
        <v>2</v>
      </c>
      <c r="AA188" s="30">
        <f t="shared" si="31"/>
        <v>2</v>
      </c>
      <c r="AB188" s="30">
        <v>1</v>
      </c>
      <c r="AD188" s="30">
        <f t="shared" si="32"/>
        <v>1</v>
      </c>
      <c r="AF188" s="30">
        <v>7</v>
      </c>
      <c r="AG188" s="30">
        <f t="shared" si="33"/>
        <v>7</v>
      </c>
      <c r="AH188" s="30">
        <v>2</v>
      </c>
      <c r="AI188" s="30">
        <v>1</v>
      </c>
      <c r="AK188" s="30">
        <v>4</v>
      </c>
      <c r="AL188" s="30"/>
    </row>
    <row r="189" spans="1:38" x14ac:dyDescent="0.25">
      <c r="A189" s="31" t="s">
        <v>106</v>
      </c>
      <c r="B189" s="30" t="s">
        <v>399</v>
      </c>
      <c r="C189" s="41" t="s">
        <v>31</v>
      </c>
      <c r="E189" s="41">
        <v>1</v>
      </c>
      <c r="F189" s="30">
        <v>6</v>
      </c>
      <c r="G189" s="30">
        <v>6</v>
      </c>
      <c r="H189" s="30">
        <v>6</v>
      </c>
      <c r="I189" s="30">
        <v>3</v>
      </c>
      <c r="J189" s="30">
        <v>3</v>
      </c>
      <c r="M189" s="30">
        <v>4069</v>
      </c>
      <c r="N189" s="30">
        <v>5</v>
      </c>
      <c r="O189" s="30">
        <f t="shared" si="24"/>
        <v>4074</v>
      </c>
      <c r="P189" s="41">
        <f t="shared" si="25"/>
        <v>0</v>
      </c>
      <c r="Q189" s="41">
        <f t="shared" si="26"/>
        <v>0</v>
      </c>
      <c r="R189" s="30">
        <f t="shared" si="27"/>
        <v>0</v>
      </c>
      <c r="W189" s="30">
        <f t="shared" si="29"/>
        <v>0</v>
      </c>
      <c r="AA189" s="30">
        <f t="shared" si="31"/>
        <v>0</v>
      </c>
      <c r="AD189" s="30">
        <f t="shared" si="32"/>
        <v>0</v>
      </c>
      <c r="AG189" s="30">
        <f t="shared" si="33"/>
        <v>0</v>
      </c>
      <c r="AH189" s="30">
        <v>3</v>
      </c>
      <c r="AI189" s="30">
        <v>3</v>
      </c>
      <c r="AK189" s="30">
        <v>6</v>
      </c>
      <c r="AL189" s="30"/>
    </row>
    <row r="190" spans="1:38" x14ac:dyDescent="0.25">
      <c r="A190" s="31" t="s">
        <v>106</v>
      </c>
      <c r="B190" s="30" t="s">
        <v>400</v>
      </c>
      <c r="C190" s="41" t="s">
        <v>31</v>
      </c>
      <c r="E190" s="41">
        <v>1</v>
      </c>
      <c r="F190" s="30">
        <v>1</v>
      </c>
      <c r="G190" s="30">
        <v>1</v>
      </c>
      <c r="H190" s="30">
        <v>1</v>
      </c>
      <c r="M190" s="30">
        <v>333</v>
      </c>
      <c r="O190" s="30">
        <f t="shared" si="24"/>
        <v>333</v>
      </c>
      <c r="P190" s="41">
        <f t="shared" si="25"/>
        <v>0</v>
      </c>
      <c r="Q190" s="41">
        <f t="shared" si="26"/>
        <v>0</v>
      </c>
      <c r="R190" s="30">
        <f t="shared" si="27"/>
        <v>0</v>
      </c>
      <c r="W190" s="30">
        <f t="shared" si="29"/>
        <v>0</v>
      </c>
      <c r="AK190" s="30">
        <v>1</v>
      </c>
      <c r="AL190" s="30"/>
    </row>
    <row r="191" spans="1:38" x14ac:dyDescent="0.25">
      <c r="A191" s="31" t="s">
        <v>146</v>
      </c>
      <c r="B191" s="30" t="s">
        <v>402</v>
      </c>
      <c r="C191" s="41" t="s">
        <v>31</v>
      </c>
      <c r="D191" s="30">
        <v>1</v>
      </c>
      <c r="F191" s="30">
        <v>4</v>
      </c>
      <c r="H191" s="30">
        <v>10</v>
      </c>
      <c r="I191" s="30">
        <v>3</v>
      </c>
      <c r="J191" s="30">
        <v>3</v>
      </c>
      <c r="M191" s="30">
        <v>6128</v>
      </c>
      <c r="N191" s="36">
        <v>10</v>
      </c>
      <c r="O191" s="30">
        <f t="shared" si="24"/>
        <v>6138</v>
      </c>
      <c r="P191" s="41">
        <f t="shared" si="25"/>
        <v>6128</v>
      </c>
      <c r="Q191" s="41">
        <f t="shared" si="26"/>
        <v>10</v>
      </c>
      <c r="R191" s="30">
        <f t="shared" si="27"/>
        <v>6138</v>
      </c>
      <c r="S191" s="30">
        <v>3535</v>
      </c>
      <c r="T191" s="46">
        <f t="shared" si="28"/>
        <v>0.57686031331592691</v>
      </c>
      <c r="U191" s="30">
        <v>5</v>
      </c>
      <c r="V191" s="46">
        <f t="shared" si="34"/>
        <v>0.5</v>
      </c>
      <c r="W191" s="30">
        <f t="shared" si="29"/>
        <v>3540</v>
      </c>
      <c r="X191" s="46">
        <f t="shared" si="30"/>
        <v>0.57673509286412517</v>
      </c>
      <c r="Y191" s="30">
        <v>77</v>
      </c>
      <c r="Z191" s="30">
        <v>3</v>
      </c>
      <c r="AA191" s="30">
        <f t="shared" si="31"/>
        <v>80</v>
      </c>
      <c r="AB191" s="30">
        <v>58</v>
      </c>
      <c r="AC191" s="30">
        <v>2</v>
      </c>
      <c r="AD191" s="30">
        <f t="shared" si="32"/>
        <v>60</v>
      </c>
      <c r="AE191" s="30">
        <v>6</v>
      </c>
      <c r="AF191" s="30">
        <v>35</v>
      </c>
      <c r="AG191" s="30">
        <f t="shared" si="33"/>
        <v>41</v>
      </c>
      <c r="AH191" s="30">
        <v>3</v>
      </c>
      <c r="AI191" s="30">
        <v>2</v>
      </c>
      <c r="AK191" s="30">
        <v>4</v>
      </c>
      <c r="AL191" s="30"/>
    </row>
    <row r="192" spans="1:38" x14ac:dyDescent="0.25">
      <c r="A192" s="31" t="s">
        <v>146</v>
      </c>
      <c r="B192" s="30" t="s">
        <v>403</v>
      </c>
      <c r="C192" s="41" t="s">
        <v>31</v>
      </c>
      <c r="D192" s="30">
        <v>1</v>
      </c>
      <c r="F192" s="30">
        <v>4</v>
      </c>
      <c r="H192" s="30">
        <v>6</v>
      </c>
      <c r="I192" s="30">
        <v>2</v>
      </c>
      <c r="J192" s="30">
        <v>2</v>
      </c>
      <c r="M192" s="30">
        <v>5430</v>
      </c>
      <c r="N192" s="36">
        <v>9</v>
      </c>
      <c r="O192" s="30">
        <f t="shared" si="24"/>
        <v>5439</v>
      </c>
      <c r="P192" s="41">
        <f t="shared" si="25"/>
        <v>5430</v>
      </c>
      <c r="Q192" s="41">
        <f t="shared" si="26"/>
        <v>9</v>
      </c>
      <c r="R192" s="30">
        <f t="shared" si="27"/>
        <v>5439</v>
      </c>
      <c r="S192" s="30">
        <v>2356</v>
      </c>
      <c r="T192" s="46">
        <f t="shared" si="28"/>
        <v>0.43388581952117866</v>
      </c>
      <c r="U192" s="30">
        <v>7</v>
      </c>
      <c r="V192" s="46">
        <f t="shared" si="34"/>
        <v>0.77777777777777779</v>
      </c>
      <c r="W192" s="30">
        <f t="shared" si="29"/>
        <v>2363</v>
      </c>
      <c r="X192" s="46">
        <f t="shared" si="30"/>
        <v>0.4344548630262916</v>
      </c>
      <c r="Y192" s="30">
        <v>22</v>
      </c>
      <c r="Z192" s="30">
        <v>1</v>
      </c>
      <c r="AA192" s="30">
        <f t="shared" si="31"/>
        <v>23</v>
      </c>
      <c r="AB192" s="30">
        <v>19</v>
      </c>
      <c r="AD192" s="30">
        <f t="shared" si="32"/>
        <v>19</v>
      </c>
      <c r="AE192" s="30">
        <v>1</v>
      </c>
      <c r="AF192" s="30">
        <v>85</v>
      </c>
      <c r="AG192" s="30">
        <f t="shared" si="33"/>
        <v>86</v>
      </c>
      <c r="AH192" s="30">
        <v>1</v>
      </c>
      <c r="AI192" s="30">
        <v>1</v>
      </c>
      <c r="AK192" s="30">
        <v>4</v>
      </c>
      <c r="AL192" s="30"/>
    </row>
    <row r="193" spans="1:38" x14ac:dyDescent="0.25">
      <c r="A193" s="31" t="s">
        <v>146</v>
      </c>
      <c r="B193" s="30" t="s">
        <v>401</v>
      </c>
      <c r="C193" s="41" t="s">
        <v>31</v>
      </c>
      <c r="D193" s="30">
        <v>1</v>
      </c>
      <c r="F193" s="30">
        <v>1</v>
      </c>
      <c r="H193" s="30">
        <v>3</v>
      </c>
      <c r="M193" s="30">
        <v>1343</v>
      </c>
      <c r="N193" s="36"/>
      <c r="O193" s="30">
        <f t="shared" si="24"/>
        <v>1343</v>
      </c>
      <c r="P193" s="41">
        <f t="shared" si="25"/>
        <v>1343</v>
      </c>
      <c r="Q193" s="41">
        <f t="shared" si="26"/>
        <v>0</v>
      </c>
      <c r="R193" s="30">
        <f t="shared" si="27"/>
        <v>1343</v>
      </c>
      <c r="S193" s="30">
        <v>456</v>
      </c>
      <c r="T193" s="46">
        <f t="shared" si="28"/>
        <v>0.33953834698436336</v>
      </c>
      <c r="W193" s="30">
        <f t="shared" si="29"/>
        <v>456</v>
      </c>
      <c r="X193" s="46">
        <f t="shared" si="30"/>
        <v>0.33953834698436336</v>
      </c>
      <c r="Y193" s="30">
        <v>34</v>
      </c>
      <c r="AA193" s="30">
        <f t="shared" si="31"/>
        <v>34</v>
      </c>
      <c r="AB193" s="30">
        <v>26</v>
      </c>
      <c r="AD193" s="30">
        <f t="shared" si="32"/>
        <v>26</v>
      </c>
      <c r="AF193" s="30">
        <v>13</v>
      </c>
      <c r="AG193" s="30">
        <f t="shared" si="33"/>
        <v>13</v>
      </c>
      <c r="AH193" s="30">
        <v>3</v>
      </c>
      <c r="AI193" s="30">
        <v>1</v>
      </c>
      <c r="AK193" s="30">
        <v>1</v>
      </c>
      <c r="AL193" s="30"/>
    </row>
    <row r="194" spans="1:38" x14ac:dyDescent="0.25">
      <c r="A194" s="31" t="s">
        <v>107</v>
      </c>
      <c r="B194" s="30" t="s">
        <v>260</v>
      </c>
      <c r="C194" s="41" t="s">
        <v>31</v>
      </c>
      <c r="D194" s="30">
        <v>1</v>
      </c>
      <c r="F194" s="30">
        <v>2</v>
      </c>
      <c r="H194" s="30">
        <v>5</v>
      </c>
      <c r="I194" s="30">
        <v>2</v>
      </c>
      <c r="J194" s="30">
        <v>2</v>
      </c>
      <c r="M194" s="30">
        <v>4274</v>
      </c>
      <c r="N194" s="36">
        <v>71</v>
      </c>
      <c r="O194" s="30">
        <f t="shared" si="24"/>
        <v>4345</v>
      </c>
      <c r="P194" s="41">
        <f t="shared" si="25"/>
        <v>4274</v>
      </c>
      <c r="Q194" s="41">
        <f t="shared" si="26"/>
        <v>71</v>
      </c>
      <c r="R194" s="30">
        <f t="shared" si="27"/>
        <v>4345</v>
      </c>
      <c r="S194" s="30">
        <v>2303</v>
      </c>
      <c r="T194" s="46">
        <f t="shared" si="28"/>
        <v>0.53883949461862424</v>
      </c>
      <c r="U194" s="30">
        <v>60</v>
      </c>
      <c r="V194" s="46">
        <f t="shared" si="34"/>
        <v>0.84507042253521125</v>
      </c>
      <c r="W194" s="30">
        <f t="shared" si="29"/>
        <v>2363</v>
      </c>
      <c r="X194" s="46">
        <f t="shared" si="30"/>
        <v>0.54384349827387801</v>
      </c>
      <c r="Y194" s="30">
        <v>73</v>
      </c>
      <c r="Z194" s="30">
        <v>8</v>
      </c>
      <c r="AA194" s="30">
        <f t="shared" si="31"/>
        <v>81</v>
      </c>
      <c r="AB194" s="30">
        <v>62</v>
      </c>
      <c r="AC194" s="30">
        <v>5</v>
      </c>
      <c r="AD194" s="30">
        <f t="shared" si="32"/>
        <v>67</v>
      </c>
      <c r="AE194" s="30">
        <v>2</v>
      </c>
      <c r="AF194" s="30">
        <v>32</v>
      </c>
      <c r="AG194" s="30">
        <f t="shared" si="33"/>
        <v>34</v>
      </c>
      <c r="AH194" s="30">
        <v>2</v>
      </c>
      <c r="AI194" s="30">
        <v>1</v>
      </c>
      <c r="AK194" s="30">
        <v>2</v>
      </c>
      <c r="AL194" s="30"/>
    </row>
    <row r="195" spans="1:38" x14ac:dyDescent="0.25">
      <c r="A195" s="31" t="s">
        <v>107</v>
      </c>
      <c r="B195" s="30" t="s">
        <v>261</v>
      </c>
      <c r="C195" s="41" t="s">
        <v>31</v>
      </c>
      <c r="D195" s="30">
        <v>1</v>
      </c>
      <c r="F195" s="30">
        <v>1</v>
      </c>
      <c r="H195" s="30">
        <v>4</v>
      </c>
      <c r="I195" s="30">
        <v>2</v>
      </c>
      <c r="J195" s="30">
        <v>1</v>
      </c>
      <c r="M195" s="30">
        <v>2775</v>
      </c>
      <c r="N195" s="36">
        <v>42</v>
      </c>
      <c r="O195" s="30">
        <f t="shared" si="24"/>
        <v>2817</v>
      </c>
      <c r="P195" s="41">
        <f t="shared" si="25"/>
        <v>2775</v>
      </c>
      <c r="Q195" s="41">
        <f t="shared" si="26"/>
        <v>42</v>
      </c>
      <c r="R195" s="30">
        <f t="shared" si="27"/>
        <v>2817</v>
      </c>
      <c r="S195" s="30">
        <v>1383</v>
      </c>
      <c r="T195" s="46">
        <f t="shared" si="28"/>
        <v>0.49837837837837839</v>
      </c>
      <c r="U195" s="30">
        <v>38</v>
      </c>
      <c r="V195" s="46">
        <f t="shared" si="34"/>
        <v>0.90476190476190477</v>
      </c>
      <c r="W195" s="30">
        <f t="shared" si="29"/>
        <v>1421</v>
      </c>
      <c r="X195" s="46">
        <f t="shared" si="30"/>
        <v>0.50443734469293577</v>
      </c>
      <c r="Y195" s="30">
        <v>12</v>
      </c>
      <c r="Z195" s="30">
        <v>1</v>
      </c>
      <c r="AA195" s="30">
        <f t="shared" si="31"/>
        <v>13</v>
      </c>
      <c r="AB195" s="30">
        <v>8</v>
      </c>
      <c r="AC195" s="30">
        <v>1</v>
      </c>
      <c r="AD195" s="30">
        <f t="shared" si="32"/>
        <v>9</v>
      </c>
      <c r="AE195" s="30">
        <v>2</v>
      </c>
      <c r="AF195" s="30">
        <v>33</v>
      </c>
      <c r="AG195" s="30">
        <f t="shared" si="33"/>
        <v>35</v>
      </c>
      <c r="AH195" s="30">
        <v>1</v>
      </c>
      <c r="AK195" s="30">
        <v>1</v>
      </c>
      <c r="AL195" s="30"/>
    </row>
    <row r="196" spans="1:38" x14ac:dyDescent="0.25">
      <c r="A196" s="31" t="s">
        <v>107</v>
      </c>
      <c r="B196" s="30" t="s">
        <v>262</v>
      </c>
      <c r="C196" s="41" t="s">
        <v>31</v>
      </c>
      <c r="D196" s="30">
        <v>1</v>
      </c>
      <c r="F196" s="30">
        <v>3</v>
      </c>
      <c r="H196" s="30">
        <v>8</v>
      </c>
      <c r="I196" s="30">
        <v>2</v>
      </c>
      <c r="J196" s="30">
        <v>2</v>
      </c>
      <c r="K196" s="30">
        <v>1</v>
      </c>
      <c r="L196" s="30">
        <v>1</v>
      </c>
      <c r="M196" s="30">
        <v>9480</v>
      </c>
      <c r="N196" s="36">
        <v>51</v>
      </c>
      <c r="O196" s="30">
        <f t="shared" si="24"/>
        <v>9531</v>
      </c>
      <c r="P196" s="41">
        <f t="shared" si="25"/>
        <v>9480</v>
      </c>
      <c r="Q196" s="41">
        <f t="shared" si="26"/>
        <v>51</v>
      </c>
      <c r="R196" s="30">
        <f t="shared" si="27"/>
        <v>9531</v>
      </c>
      <c r="S196" s="30">
        <v>4687</v>
      </c>
      <c r="T196" s="46">
        <f t="shared" si="28"/>
        <v>0.49440928270042195</v>
      </c>
      <c r="U196" s="30">
        <v>39</v>
      </c>
      <c r="V196" s="46">
        <f t="shared" si="34"/>
        <v>0.76470588235294112</v>
      </c>
      <c r="W196" s="30">
        <f t="shared" si="29"/>
        <v>4726</v>
      </c>
      <c r="X196" s="46">
        <f t="shared" si="30"/>
        <v>0.49585562900010494</v>
      </c>
      <c r="Y196" s="30">
        <v>109</v>
      </c>
      <c r="Z196" s="30">
        <v>3</v>
      </c>
      <c r="AA196" s="30">
        <f t="shared" si="31"/>
        <v>112</v>
      </c>
      <c r="AB196" s="30">
        <v>81</v>
      </c>
      <c r="AC196" s="30">
        <v>2</v>
      </c>
      <c r="AD196" s="30">
        <f t="shared" si="32"/>
        <v>83</v>
      </c>
      <c r="AE196" s="30">
        <v>14</v>
      </c>
      <c r="AF196" s="30">
        <v>45</v>
      </c>
      <c r="AG196" s="30">
        <f t="shared" si="33"/>
        <v>59</v>
      </c>
      <c r="AH196" s="30">
        <v>3</v>
      </c>
      <c r="AI196" s="30">
        <v>1</v>
      </c>
      <c r="AK196" s="30">
        <v>3</v>
      </c>
      <c r="AL196" s="30"/>
    </row>
    <row r="197" spans="1:38" x14ac:dyDescent="0.25">
      <c r="A197" s="31" t="s">
        <v>107</v>
      </c>
      <c r="B197" s="30" t="s">
        <v>263</v>
      </c>
      <c r="C197" s="41" t="s">
        <v>31</v>
      </c>
      <c r="D197" s="30">
        <v>1</v>
      </c>
      <c r="F197" s="30">
        <v>3</v>
      </c>
      <c r="G197" s="36"/>
      <c r="H197" s="30">
        <v>6</v>
      </c>
      <c r="I197" s="30">
        <v>1</v>
      </c>
      <c r="J197" s="30">
        <v>1</v>
      </c>
      <c r="M197" s="30">
        <v>11277</v>
      </c>
      <c r="N197" s="30">
        <v>16</v>
      </c>
      <c r="O197" s="30">
        <f t="shared" si="24"/>
        <v>11293</v>
      </c>
      <c r="P197" s="41">
        <f t="shared" ref="P197:P260" si="35">IF(D197=1, M197, 0)</f>
        <v>11277</v>
      </c>
      <c r="Q197" s="41">
        <f t="shared" ref="Q197:Q260" si="36">IF(D197=1, N197, 0)</f>
        <v>16</v>
      </c>
      <c r="R197" s="30">
        <f t="shared" ref="R197:R260" si="37">P197+Q197</f>
        <v>11293</v>
      </c>
      <c r="S197" s="30">
        <v>5734</v>
      </c>
      <c r="T197" s="46">
        <f t="shared" ref="T197:T260" si="38">S197/P197</f>
        <v>0.50846856433448617</v>
      </c>
      <c r="U197" s="30">
        <v>14</v>
      </c>
      <c r="V197" s="46">
        <f t="shared" si="34"/>
        <v>0.875</v>
      </c>
      <c r="W197" s="30">
        <f t="shared" ref="W197:W260" si="39">S197+U197</f>
        <v>5748</v>
      </c>
      <c r="X197" s="46">
        <f t="shared" ref="X197:X260" si="40">W197/R197</f>
        <v>0.50898786859116263</v>
      </c>
      <c r="Y197" s="30">
        <v>122</v>
      </c>
      <c r="Z197" s="30">
        <v>4</v>
      </c>
      <c r="AA197" s="30">
        <f t="shared" si="31"/>
        <v>126</v>
      </c>
      <c r="AB197" s="30">
        <v>102</v>
      </c>
      <c r="AC197" s="30">
        <v>4</v>
      </c>
      <c r="AD197" s="30">
        <f t="shared" si="32"/>
        <v>106</v>
      </c>
      <c r="AE197" s="30">
        <v>4</v>
      </c>
      <c r="AF197" s="30">
        <v>153</v>
      </c>
      <c r="AG197" s="30">
        <f t="shared" si="33"/>
        <v>157</v>
      </c>
      <c r="AH197" s="30">
        <v>1</v>
      </c>
      <c r="AI197" s="30">
        <v>1</v>
      </c>
      <c r="AK197" s="30">
        <v>3</v>
      </c>
      <c r="AL197" s="30"/>
    </row>
    <row r="198" spans="1:38" ht="12.65" customHeight="1" x14ac:dyDescent="0.25">
      <c r="A198" s="31" t="s">
        <v>107</v>
      </c>
      <c r="B198" s="30" t="s">
        <v>264</v>
      </c>
      <c r="C198" s="41" t="s">
        <v>31</v>
      </c>
      <c r="D198" s="30">
        <v>1</v>
      </c>
      <c r="F198" s="30">
        <v>4</v>
      </c>
      <c r="G198" s="36"/>
      <c r="H198" s="30">
        <v>10</v>
      </c>
      <c r="I198" s="30">
        <v>2</v>
      </c>
      <c r="J198" s="30">
        <v>2</v>
      </c>
      <c r="K198" s="30">
        <v>1</v>
      </c>
      <c r="M198" s="30">
        <v>13535</v>
      </c>
      <c r="N198" s="36">
        <v>15</v>
      </c>
      <c r="O198" s="30">
        <f t="shared" ref="O198:O261" si="41">M198+N198</f>
        <v>13550</v>
      </c>
      <c r="P198" s="41">
        <f t="shared" si="35"/>
        <v>13535</v>
      </c>
      <c r="Q198" s="41">
        <f t="shared" si="36"/>
        <v>15</v>
      </c>
      <c r="R198" s="30">
        <f t="shared" si="37"/>
        <v>13550</v>
      </c>
      <c r="S198" s="30">
        <v>6515</v>
      </c>
      <c r="T198" s="46">
        <f t="shared" si="38"/>
        <v>0.48134466198743997</v>
      </c>
      <c r="U198" s="30">
        <v>10</v>
      </c>
      <c r="V198" s="46">
        <f t="shared" si="34"/>
        <v>0.66666666666666663</v>
      </c>
      <c r="W198" s="30">
        <f t="shared" si="39"/>
        <v>6525</v>
      </c>
      <c r="X198" s="46">
        <f t="shared" si="40"/>
        <v>0.48154981549815495</v>
      </c>
      <c r="Y198" s="30">
        <v>130</v>
      </c>
      <c r="Z198" s="30">
        <v>4</v>
      </c>
      <c r="AA198" s="30">
        <f t="shared" ref="AA198:AA261" si="42">Y198+Z198</f>
        <v>134</v>
      </c>
      <c r="AB198" s="30">
        <v>99</v>
      </c>
      <c r="AC198" s="30">
        <v>3</v>
      </c>
      <c r="AD198" s="30">
        <f t="shared" ref="AD198:AD261" si="43">AB198+AC198</f>
        <v>102</v>
      </c>
      <c r="AE198" s="30">
        <v>10</v>
      </c>
      <c r="AF198" s="30">
        <v>142</v>
      </c>
      <c r="AG198" s="30">
        <f t="shared" ref="AG198:AG261" si="44">AE198+AF198</f>
        <v>152</v>
      </c>
      <c r="AH198" s="30">
        <v>4</v>
      </c>
      <c r="AI198" s="30">
        <v>1</v>
      </c>
      <c r="AK198" s="30">
        <v>4</v>
      </c>
      <c r="AL198" s="30"/>
    </row>
    <row r="199" spans="1:38" x14ac:dyDescent="0.25">
      <c r="A199" s="41" t="s">
        <v>409</v>
      </c>
      <c r="B199" s="30" t="s">
        <v>404</v>
      </c>
      <c r="C199" s="41" t="s">
        <v>31</v>
      </c>
      <c r="E199" s="41">
        <v>1</v>
      </c>
      <c r="F199" s="30">
        <v>1</v>
      </c>
      <c r="G199" s="36"/>
      <c r="H199" s="30">
        <v>1</v>
      </c>
      <c r="I199" s="30">
        <v>0</v>
      </c>
      <c r="J199" s="30">
        <v>0</v>
      </c>
      <c r="M199" s="30">
        <v>1342</v>
      </c>
      <c r="N199" s="36">
        <v>7</v>
      </c>
      <c r="O199" s="30">
        <f t="shared" si="41"/>
        <v>1349</v>
      </c>
      <c r="P199" s="41">
        <f t="shared" si="35"/>
        <v>0</v>
      </c>
      <c r="Q199" s="41">
        <f t="shared" si="36"/>
        <v>0</v>
      </c>
      <c r="R199" s="30">
        <f t="shared" si="37"/>
        <v>0</v>
      </c>
      <c r="W199" s="30">
        <f t="shared" si="39"/>
        <v>0</v>
      </c>
      <c r="AA199" s="30">
        <f t="shared" si="42"/>
        <v>0</v>
      </c>
      <c r="AD199" s="30">
        <f t="shared" si="43"/>
        <v>0</v>
      </c>
      <c r="AG199" s="30">
        <f t="shared" si="44"/>
        <v>0</v>
      </c>
      <c r="AH199" s="30">
        <v>1</v>
      </c>
      <c r="AI199" s="30">
        <v>1</v>
      </c>
      <c r="AK199" s="30">
        <v>1</v>
      </c>
      <c r="AL199" s="30"/>
    </row>
    <row r="200" spans="1:38" x14ac:dyDescent="0.25">
      <c r="A200" s="41" t="s">
        <v>409</v>
      </c>
      <c r="B200" s="30" t="s">
        <v>405</v>
      </c>
      <c r="C200" s="41" t="s">
        <v>31</v>
      </c>
      <c r="D200" s="30">
        <v>1</v>
      </c>
      <c r="F200" s="30">
        <v>7</v>
      </c>
      <c r="G200" s="36"/>
      <c r="H200" s="30">
        <v>19</v>
      </c>
      <c r="I200" s="30">
        <v>5</v>
      </c>
      <c r="J200" s="30">
        <v>5</v>
      </c>
      <c r="M200" s="30">
        <v>17685</v>
      </c>
      <c r="N200" s="36">
        <v>194</v>
      </c>
      <c r="O200" s="30">
        <f t="shared" si="41"/>
        <v>17879</v>
      </c>
      <c r="P200" s="41">
        <f t="shared" si="35"/>
        <v>17685</v>
      </c>
      <c r="Q200" s="41">
        <f t="shared" si="36"/>
        <v>194</v>
      </c>
      <c r="R200" s="30">
        <f t="shared" si="37"/>
        <v>17879</v>
      </c>
      <c r="S200" s="30">
        <v>9256</v>
      </c>
      <c r="T200" s="46">
        <f t="shared" si="38"/>
        <v>0.52338139666383943</v>
      </c>
      <c r="U200" s="30">
        <v>165</v>
      </c>
      <c r="V200" s="46">
        <f t="shared" ref="V200:V263" si="45">U200/Q200</f>
        <v>0.85051546391752575</v>
      </c>
      <c r="W200" s="30">
        <f t="shared" si="39"/>
        <v>9421</v>
      </c>
      <c r="X200" s="46">
        <f t="shared" si="40"/>
        <v>0.52693103641143235</v>
      </c>
      <c r="Y200" s="30">
        <v>258</v>
      </c>
      <c r="Z200" s="30">
        <v>11</v>
      </c>
      <c r="AA200" s="30">
        <f t="shared" si="42"/>
        <v>269</v>
      </c>
      <c r="AB200" s="30">
        <v>200</v>
      </c>
      <c r="AC200" s="30">
        <v>8</v>
      </c>
      <c r="AD200" s="30">
        <f t="shared" si="43"/>
        <v>208</v>
      </c>
      <c r="AE200" s="30">
        <v>32</v>
      </c>
      <c r="AF200" s="30">
        <v>140</v>
      </c>
      <c r="AG200" s="30">
        <f t="shared" si="44"/>
        <v>172</v>
      </c>
      <c r="AH200" s="30">
        <v>6</v>
      </c>
      <c r="AI200" s="30">
        <v>4</v>
      </c>
      <c r="AK200" s="30">
        <v>7</v>
      </c>
      <c r="AL200" s="30"/>
    </row>
    <row r="201" spans="1:38" x14ac:dyDescent="0.25">
      <c r="A201" s="41" t="s">
        <v>409</v>
      </c>
      <c r="B201" s="30" t="s">
        <v>406</v>
      </c>
      <c r="C201" s="41" t="s">
        <v>31</v>
      </c>
      <c r="D201" s="30">
        <v>1</v>
      </c>
      <c r="F201" s="30">
        <v>1</v>
      </c>
      <c r="G201" s="36">
        <f>SUM(G194:G198)</f>
        <v>0</v>
      </c>
      <c r="H201" s="36">
        <v>4</v>
      </c>
      <c r="I201" s="36"/>
      <c r="J201" s="36"/>
      <c r="K201" s="36">
        <v>1</v>
      </c>
      <c r="L201" s="36"/>
      <c r="M201" s="30">
        <v>2338</v>
      </c>
      <c r="N201" s="36">
        <v>149</v>
      </c>
      <c r="O201" s="30">
        <f>M201+N201</f>
        <v>2487</v>
      </c>
      <c r="P201" s="41">
        <f t="shared" si="35"/>
        <v>2338</v>
      </c>
      <c r="Q201" s="41">
        <f t="shared" si="36"/>
        <v>149</v>
      </c>
      <c r="R201" s="30">
        <f t="shared" si="37"/>
        <v>2487</v>
      </c>
      <c r="S201" s="30">
        <v>1147</v>
      </c>
      <c r="T201" s="46">
        <f t="shared" si="38"/>
        <v>0.49059024807527801</v>
      </c>
      <c r="U201" s="30">
        <v>133</v>
      </c>
      <c r="V201" s="46">
        <f t="shared" si="45"/>
        <v>0.89261744966442957</v>
      </c>
      <c r="W201" s="30">
        <f t="shared" si="39"/>
        <v>1280</v>
      </c>
      <c r="X201" s="46">
        <f t="shared" si="40"/>
        <v>0.51467631684760751</v>
      </c>
      <c r="Y201" s="30">
        <v>23</v>
      </c>
      <c r="Z201" s="30">
        <v>4</v>
      </c>
      <c r="AA201" s="30">
        <f>Y201+Z201</f>
        <v>27</v>
      </c>
      <c r="AB201" s="30">
        <v>12</v>
      </c>
      <c r="AC201" s="30">
        <v>3</v>
      </c>
      <c r="AD201" s="30">
        <f>AB201+AC201</f>
        <v>15</v>
      </c>
      <c r="AE201" s="30">
        <v>8</v>
      </c>
      <c r="AF201" s="30">
        <v>31</v>
      </c>
      <c r="AG201" s="30">
        <f>AE201+AF201</f>
        <v>39</v>
      </c>
      <c r="AH201" s="36">
        <v>2</v>
      </c>
      <c r="AI201" s="36">
        <v>1</v>
      </c>
      <c r="AJ201" s="36"/>
      <c r="AK201" s="36">
        <v>1</v>
      </c>
      <c r="AL201" s="30"/>
    </row>
    <row r="202" spans="1:38" x14ac:dyDescent="0.25">
      <c r="A202" s="41" t="s">
        <v>409</v>
      </c>
      <c r="B202" s="30" t="s">
        <v>407</v>
      </c>
      <c r="C202" s="41" t="s">
        <v>31</v>
      </c>
      <c r="E202" s="41">
        <v>1</v>
      </c>
      <c r="F202" s="30">
        <v>1</v>
      </c>
      <c r="H202" s="30">
        <v>1</v>
      </c>
      <c r="I202" s="30">
        <v>1</v>
      </c>
      <c r="J202" s="30">
        <v>1</v>
      </c>
      <c r="M202" s="30">
        <v>1727</v>
      </c>
      <c r="N202" s="30">
        <v>1</v>
      </c>
      <c r="O202" s="30">
        <f>M202+N202</f>
        <v>1728</v>
      </c>
      <c r="P202" s="41">
        <f t="shared" si="35"/>
        <v>0</v>
      </c>
      <c r="Q202" s="41">
        <f t="shared" si="36"/>
        <v>0</v>
      </c>
      <c r="R202" s="30">
        <f t="shared" si="37"/>
        <v>0</v>
      </c>
      <c r="W202" s="30">
        <f t="shared" si="39"/>
        <v>0</v>
      </c>
      <c r="AH202" s="30">
        <v>1</v>
      </c>
      <c r="AI202" s="30">
        <v>1</v>
      </c>
      <c r="AK202" s="30">
        <v>1</v>
      </c>
      <c r="AL202" s="30"/>
    </row>
    <row r="203" spans="1:38" x14ac:dyDescent="0.25">
      <c r="A203" s="41" t="s">
        <v>409</v>
      </c>
      <c r="B203" s="30" t="s">
        <v>408</v>
      </c>
      <c r="C203" s="41" t="s">
        <v>31</v>
      </c>
      <c r="D203" s="30">
        <v>1</v>
      </c>
      <c r="F203" s="30">
        <v>2</v>
      </c>
      <c r="H203" s="30">
        <v>4</v>
      </c>
      <c r="N203" s="36"/>
      <c r="O203" s="30">
        <f t="shared" si="41"/>
        <v>0</v>
      </c>
      <c r="P203" s="41">
        <f t="shared" si="35"/>
        <v>0</v>
      </c>
      <c r="Q203" s="41">
        <f t="shared" si="36"/>
        <v>0</v>
      </c>
      <c r="R203" s="30">
        <f t="shared" si="37"/>
        <v>0</v>
      </c>
      <c r="W203" s="30">
        <f t="shared" si="39"/>
        <v>0</v>
      </c>
      <c r="AA203" s="30">
        <f t="shared" si="42"/>
        <v>0</v>
      </c>
      <c r="AD203" s="30">
        <f t="shared" si="43"/>
        <v>0</v>
      </c>
      <c r="AE203" s="30">
        <v>3</v>
      </c>
      <c r="AF203" s="30">
        <v>12</v>
      </c>
      <c r="AG203" s="30">
        <f t="shared" si="44"/>
        <v>15</v>
      </c>
      <c r="AK203" s="30">
        <v>2</v>
      </c>
      <c r="AL203" s="30"/>
    </row>
    <row r="204" spans="1:38" x14ac:dyDescent="0.25">
      <c r="A204" s="31" t="s">
        <v>149</v>
      </c>
      <c r="B204" s="30" t="s">
        <v>410</v>
      </c>
      <c r="C204" s="41" t="s">
        <v>31</v>
      </c>
      <c r="E204" s="30">
        <v>1</v>
      </c>
      <c r="F204" s="30">
        <v>1</v>
      </c>
      <c r="G204" s="30">
        <v>1</v>
      </c>
      <c r="H204" s="30">
        <v>1</v>
      </c>
      <c r="I204" s="30">
        <v>1</v>
      </c>
      <c r="J204" s="30">
        <v>1</v>
      </c>
      <c r="M204" s="30">
        <v>2623</v>
      </c>
      <c r="N204" s="30">
        <v>214</v>
      </c>
      <c r="O204" s="30">
        <f t="shared" si="41"/>
        <v>2837</v>
      </c>
      <c r="P204" s="41">
        <f t="shared" si="35"/>
        <v>0</v>
      </c>
      <c r="Q204" s="41">
        <f t="shared" si="36"/>
        <v>0</v>
      </c>
      <c r="R204" s="30">
        <f t="shared" si="37"/>
        <v>0</v>
      </c>
      <c r="W204" s="30">
        <f t="shared" si="39"/>
        <v>0</v>
      </c>
      <c r="AD204" s="30">
        <f t="shared" si="43"/>
        <v>0</v>
      </c>
      <c r="AG204" s="30">
        <f t="shared" si="44"/>
        <v>0</v>
      </c>
      <c r="AK204" s="30">
        <v>1</v>
      </c>
      <c r="AL204" s="30"/>
    </row>
    <row r="205" spans="1:38" x14ac:dyDescent="0.25">
      <c r="A205" s="31" t="s">
        <v>149</v>
      </c>
      <c r="B205" s="30" t="s">
        <v>411</v>
      </c>
      <c r="C205" s="41" t="s">
        <v>31</v>
      </c>
      <c r="D205" s="30">
        <v>1</v>
      </c>
      <c r="F205" s="30">
        <v>3</v>
      </c>
      <c r="H205" s="30">
        <v>7</v>
      </c>
      <c r="K205" s="30">
        <v>2</v>
      </c>
      <c r="L205" s="30">
        <v>2</v>
      </c>
      <c r="M205" s="30">
        <v>7468</v>
      </c>
      <c r="N205" s="30">
        <v>528</v>
      </c>
      <c r="O205" s="30">
        <f t="shared" si="41"/>
        <v>7996</v>
      </c>
      <c r="P205" s="41">
        <f t="shared" si="35"/>
        <v>7468</v>
      </c>
      <c r="Q205" s="41">
        <f t="shared" si="36"/>
        <v>528</v>
      </c>
      <c r="R205" s="30">
        <f t="shared" si="37"/>
        <v>7996</v>
      </c>
      <c r="S205" s="30">
        <v>3861</v>
      </c>
      <c r="T205" s="46">
        <f t="shared" si="38"/>
        <v>0.51700589180503487</v>
      </c>
      <c r="U205" s="30">
        <v>435</v>
      </c>
      <c r="V205" s="46">
        <f t="shared" si="45"/>
        <v>0.82386363636363635</v>
      </c>
      <c r="W205" s="30">
        <f t="shared" si="39"/>
        <v>4296</v>
      </c>
      <c r="X205" s="46">
        <f t="shared" si="40"/>
        <v>0.53726863431715854</v>
      </c>
      <c r="Y205" s="30">
        <v>73</v>
      </c>
      <c r="Z205" s="30">
        <v>35</v>
      </c>
      <c r="AA205" s="30">
        <f t="shared" ref="AA205:AA210" si="46">Y205+Z205</f>
        <v>108</v>
      </c>
      <c r="AB205" s="30">
        <v>50</v>
      </c>
      <c r="AC205" s="30">
        <v>28</v>
      </c>
      <c r="AD205" s="30">
        <f t="shared" si="43"/>
        <v>78</v>
      </c>
      <c r="AE205" s="30">
        <v>21</v>
      </c>
      <c r="AF205" s="30">
        <v>104</v>
      </c>
      <c r="AG205" s="30">
        <f t="shared" si="44"/>
        <v>125</v>
      </c>
      <c r="AH205" s="30">
        <v>4</v>
      </c>
      <c r="AI205" s="30">
        <v>2</v>
      </c>
      <c r="AK205" s="30">
        <v>3</v>
      </c>
      <c r="AL205" s="30"/>
    </row>
    <row r="206" spans="1:38" x14ac:dyDescent="0.25">
      <c r="A206" s="31" t="s">
        <v>149</v>
      </c>
      <c r="B206" s="30" t="s">
        <v>412</v>
      </c>
      <c r="C206" s="41" t="s">
        <v>31</v>
      </c>
      <c r="D206" s="30">
        <v>1</v>
      </c>
      <c r="F206" s="30">
        <v>3</v>
      </c>
      <c r="G206" s="30">
        <f>SUM(G140:G142)</f>
        <v>0</v>
      </c>
      <c r="H206" s="30">
        <v>7</v>
      </c>
      <c r="I206" s="30">
        <v>2</v>
      </c>
      <c r="J206" s="30">
        <v>2</v>
      </c>
      <c r="K206" s="30">
        <v>1</v>
      </c>
      <c r="L206" s="30">
        <v>1</v>
      </c>
      <c r="M206" s="30">
        <v>8393</v>
      </c>
      <c r="N206" s="30">
        <v>40</v>
      </c>
      <c r="O206" s="30">
        <f t="shared" si="41"/>
        <v>8433</v>
      </c>
      <c r="P206" s="41">
        <f t="shared" si="35"/>
        <v>8393</v>
      </c>
      <c r="Q206" s="41">
        <f t="shared" si="36"/>
        <v>40</v>
      </c>
      <c r="R206" s="30">
        <f t="shared" si="37"/>
        <v>8433</v>
      </c>
      <c r="S206" s="30">
        <v>4169</v>
      </c>
      <c r="T206" s="46">
        <f t="shared" si="38"/>
        <v>0.49672346002621232</v>
      </c>
      <c r="U206" s="30">
        <v>37</v>
      </c>
      <c r="V206" s="46">
        <f t="shared" si="45"/>
        <v>0.92500000000000004</v>
      </c>
      <c r="W206" s="30">
        <f t="shared" si="39"/>
        <v>4206</v>
      </c>
      <c r="X206" s="46">
        <f t="shared" si="40"/>
        <v>0.49875489149768765</v>
      </c>
      <c r="Y206" s="30">
        <v>81</v>
      </c>
      <c r="Z206" s="30">
        <v>6</v>
      </c>
      <c r="AA206" s="30">
        <f t="shared" si="46"/>
        <v>87</v>
      </c>
      <c r="AB206" s="30">
        <v>54</v>
      </c>
      <c r="AC206" s="30">
        <v>3</v>
      </c>
      <c r="AD206" s="30">
        <f t="shared" si="43"/>
        <v>57</v>
      </c>
      <c r="AE206" s="30">
        <v>16</v>
      </c>
      <c r="AF206" s="30">
        <v>136</v>
      </c>
      <c r="AG206" s="30">
        <f t="shared" si="44"/>
        <v>152</v>
      </c>
      <c r="AH206" s="30">
        <v>2</v>
      </c>
      <c r="AI206" s="30">
        <v>1</v>
      </c>
      <c r="AK206" s="30">
        <v>3</v>
      </c>
      <c r="AL206" s="30"/>
    </row>
    <row r="207" spans="1:38" x14ac:dyDescent="0.25">
      <c r="A207" s="31" t="s">
        <v>149</v>
      </c>
      <c r="B207" s="30" t="s">
        <v>413</v>
      </c>
      <c r="C207" s="41" t="s">
        <v>31</v>
      </c>
      <c r="D207" s="30">
        <v>1</v>
      </c>
      <c r="F207" s="30">
        <v>2</v>
      </c>
      <c r="G207" s="36"/>
      <c r="H207" s="36">
        <v>4</v>
      </c>
      <c r="I207" s="36">
        <v>2</v>
      </c>
      <c r="J207" s="36">
        <v>2</v>
      </c>
      <c r="K207" s="36"/>
      <c r="L207" s="36"/>
      <c r="M207" s="36">
        <v>6264</v>
      </c>
      <c r="N207" s="36">
        <v>608</v>
      </c>
      <c r="O207" s="30">
        <f t="shared" si="41"/>
        <v>6872</v>
      </c>
      <c r="P207" s="41">
        <f t="shared" si="35"/>
        <v>6264</v>
      </c>
      <c r="Q207" s="41">
        <f t="shared" si="36"/>
        <v>608</v>
      </c>
      <c r="R207" s="30">
        <f t="shared" si="37"/>
        <v>6872</v>
      </c>
      <c r="S207" s="36">
        <v>3086</v>
      </c>
      <c r="T207" s="46">
        <f t="shared" si="38"/>
        <v>0.49265644955300125</v>
      </c>
      <c r="U207" s="36">
        <v>550</v>
      </c>
      <c r="V207" s="46">
        <f t="shared" si="45"/>
        <v>0.90460526315789469</v>
      </c>
      <c r="W207" s="30">
        <f t="shared" si="39"/>
        <v>3636</v>
      </c>
      <c r="X207" s="46">
        <f t="shared" si="40"/>
        <v>0.52910360884749708</v>
      </c>
      <c r="Y207" s="36">
        <v>72</v>
      </c>
      <c r="Z207" s="36">
        <v>36</v>
      </c>
      <c r="AA207" s="30">
        <f t="shared" si="46"/>
        <v>108</v>
      </c>
      <c r="AB207" s="36">
        <v>30</v>
      </c>
      <c r="AC207" s="36">
        <v>22</v>
      </c>
      <c r="AD207" s="30">
        <f t="shared" si="43"/>
        <v>52</v>
      </c>
      <c r="AE207" s="36">
        <v>3</v>
      </c>
      <c r="AF207" s="36">
        <v>158</v>
      </c>
      <c r="AG207" s="30">
        <f t="shared" si="44"/>
        <v>161</v>
      </c>
      <c r="AH207" s="36"/>
      <c r="AI207" s="36"/>
      <c r="AJ207" s="36"/>
      <c r="AK207" s="36">
        <v>2</v>
      </c>
      <c r="AL207" s="30"/>
    </row>
    <row r="208" spans="1:38" x14ac:dyDescent="0.25">
      <c r="A208" s="31" t="s">
        <v>108</v>
      </c>
      <c r="B208" s="30" t="s">
        <v>265</v>
      </c>
      <c r="C208" s="41" t="s">
        <v>31</v>
      </c>
      <c r="D208" s="30">
        <v>1</v>
      </c>
      <c r="F208" s="30">
        <v>1</v>
      </c>
      <c r="H208" s="30">
        <v>3</v>
      </c>
      <c r="I208" s="30">
        <v>1</v>
      </c>
      <c r="K208" s="30">
        <v>3</v>
      </c>
      <c r="L208" s="30">
        <v>1</v>
      </c>
      <c r="M208" s="30">
        <v>4457</v>
      </c>
      <c r="N208" s="36">
        <v>3</v>
      </c>
      <c r="O208" s="30">
        <f t="shared" si="41"/>
        <v>4460</v>
      </c>
      <c r="P208" s="41">
        <f t="shared" si="35"/>
        <v>4457</v>
      </c>
      <c r="Q208" s="41">
        <f t="shared" si="36"/>
        <v>3</v>
      </c>
      <c r="R208" s="30">
        <f t="shared" si="37"/>
        <v>4460</v>
      </c>
      <c r="S208" s="30">
        <v>2478</v>
      </c>
      <c r="T208" s="46">
        <f t="shared" si="38"/>
        <v>0.55597935831276646</v>
      </c>
      <c r="U208" s="30">
        <v>3</v>
      </c>
      <c r="V208" s="46">
        <f t="shared" si="45"/>
        <v>1</v>
      </c>
      <c r="W208" s="30">
        <f t="shared" si="39"/>
        <v>2481</v>
      </c>
      <c r="X208" s="46">
        <f t="shared" si="40"/>
        <v>0.55627802690582961</v>
      </c>
      <c r="Y208" s="30">
        <v>26</v>
      </c>
      <c r="Z208" s="30">
        <v>2</v>
      </c>
      <c r="AA208" s="30">
        <f t="shared" si="46"/>
        <v>28</v>
      </c>
      <c r="AB208" s="30">
        <v>15</v>
      </c>
      <c r="AD208" s="30">
        <f t="shared" si="43"/>
        <v>15</v>
      </c>
      <c r="AE208" s="30">
        <v>6</v>
      </c>
      <c r="AF208" s="30">
        <v>14</v>
      </c>
      <c r="AG208" s="30">
        <f t="shared" si="44"/>
        <v>20</v>
      </c>
      <c r="AH208" s="30">
        <v>1</v>
      </c>
      <c r="AK208" s="30">
        <v>1</v>
      </c>
      <c r="AL208" s="30"/>
    </row>
    <row r="209" spans="1:38" x14ac:dyDescent="0.25">
      <c r="A209" s="31" t="s">
        <v>108</v>
      </c>
      <c r="B209" s="30" t="s">
        <v>266</v>
      </c>
      <c r="C209" s="41" t="s">
        <v>31</v>
      </c>
      <c r="E209" s="41">
        <v>1</v>
      </c>
      <c r="F209" s="30">
        <v>2</v>
      </c>
      <c r="G209" s="30">
        <v>2</v>
      </c>
      <c r="H209" s="30">
        <v>2</v>
      </c>
      <c r="M209" s="30">
        <v>6807</v>
      </c>
      <c r="N209" s="30">
        <v>3</v>
      </c>
      <c r="O209" s="30">
        <f t="shared" si="41"/>
        <v>6810</v>
      </c>
      <c r="P209" s="41">
        <f t="shared" si="35"/>
        <v>0</v>
      </c>
      <c r="Q209" s="41">
        <f t="shared" si="36"/>
        <v>0</v>
      </c>
      <c r="R209" s="30">
        <f t="shared" si="37"/>
        <v>0</v>
      </c>
      <c r="W209" s="30">
        <f t="shared" si="39"/>
        <v>0</v>
      </c>
      <c r="AH209" s="30">
        <v>1</v>
      </c>
      <c r="AI209" s="30">
        <v>1</v>
      </c>
      <c r="AK209" s="30">
        <v>2</v>
      </c>
      <c r="AL209" s="30"/>
    </row>
    <row r="210" spans="1:38" x14ac:dyDescent="0.25">
      <c r="A210" s="31" t="s">
        <v>108</v>
      </c>
      <c r="B210" s="30" t="s">
        <v>267</v>
      </c>
      <c r="C210" s="41" t="s">
        <v>31</v>
      </c>
      <c r="D210" s="30">
        <v>1</v>
      </c>
      <c r="F210" s="30">
        <v>6</v>
      </c>
      <c r="H210" s="30">
        <v>15</v>
      </c>
      <c r="I210" s="30">
        <v>5</v>
      </c>
      <c r="J210" s="30">
        <v>4</v>
      </c>
      <c r="M210" s="30">
        <v>22937</v>
      </c>
      <c r="N210" s="30">
        <v>14</v>
      </c>
      <c r="O210" s="30">
        <f t="shared" si="41"/>
        <v>22951</v>
      </c>
      <c r="P210" s="41">
        <f t="shared" si="35"/>
        <v>22937</v>
      </c>
      <c r="Q210" s="41">
        <f t="shared" si="36"/>
        <v>14</v>
      </c>
      <c r="R210" s="30">
        <f t="shared" si="37"/>
        <v>22951</v>
      </c>
      <c r="S210" s="30">
        <v>11361</v>
      </c>
      <c r="T210" s="46">
        <f t="shared" si="38"/>
        <v>0.49531324933513537</v>
      </c>
      <c r="U210" s="30">
        <v>14</v>
      </c>
      <c r="V210" s="46">
        <f t="shared" si="45"/>
        <v>1</v>
      </c>
      <c r="W210" s="30">
        <f t="shared" si="39"/>
        <v>11375</v>
      </c>
      <c r="X210" s="46">
        <f t="shared" si="40"/>
        <v>0.49562110583416846</v>
      </c>
      <c r="Y210" s="30">
        <v>148</v>
      </c>
      <c r="Z210" s="30">
        <v>1</v>
      </c>
      <c r="AA210" s="30">
        <f t="shared" si="46"/>
        <v>149</v>
      </c>
      <c r="AB210" s="30">
        <v>91</v>
      </c>
      <c r="AD210" s="30">
        <f t="shared" si="43"/>
        <v>91</v>
      </c>
      <c r="AE210" s="30">
        <v>34</v>
      </c>
      <c r="AF210" s="30">
        <v>115</v>
      </c>
      <c r="AG210" s="30">
        <f t="shared" si="44"/>
        <v>149</v>
      </c>
      <c r="AH210" s="30">
        <v>4</v>
      </c>
      <c r="AI210" s="30">
        <v>2</v>
      </c>
      <c r="AK210" s="30">
        <v>6</v>
      </c>
      <c r="AL210" s="30"/>
    </row>
    <row r="211" spans="1:38" x14ac:dyDescent="0.25">
      <c r="A211" s="31" t="s">
        <v>109</v>
      </c>
      <c r="B211" s="30" t="s">
        <v>167</v>
      </c>
      <c r="C211" s="41" t="s">
        <v>31</v>
      </c>
      <c r="D211" s="30">
        <v>1</v>
      </c>
      <c r="F211" s="30">
        <v>10</v>
      </c>
      <c r="H211" s="30">
        <v>22</v>
      </c>
      <c r="I211" s="30">
        <v>8</v>
      </c>
      <c r="J211" s="30">
        <v>7</v>
      </c>
      <c r="M211" s="30">
        <v>32509</v>
      </c>
      <c r="N211" s="36">
        <v>19</v>
      </c>
      <c r="O211" s="30">
        <f>M211+N211</f>
        <v>32528</v>
      </c>
      <c r="P211" s="41">
        <f t="shared" si="35"/>
        <v>32509</v>
      </c>
      <c r="Q211" s="41">
        <f t="shared" si="36"/>
        <v>19</v>
      </c>
      <c r="R211" s="30">
        <f t="shared" si="37"/>
        <v>32528</v>
      </c>
      <c r="S211" s="30">
        <v>14280</v>
      </c>
      <c r="T211" s="46">
        <f t="shared" si="38"/>
        <v>0.43926297333046233</v>
      </c>
      <c r="U211" s="30">
        <v>16</v>
      </c>
      <c r="V211" s="46">
        <f t="shared" si="45"/>
        <v>0.84210526315789469</v>
      </c>
      <c r="W211" s="30">
        <f t="shared" si="39"/>
        <v>14296</v>
      </c>
      <c r="X211" s="46">
        <f t="shared" si="40"/>
        <v>0.43949827840629613</v>
      </c>
      <c r="Y211" s="30">
        <v>253</v>
      </c>
      <c r="Z211" s="30">
        <v>5</v>
      </c>
      <c r="AA211" s="30">
        <f>Y211+Z211</f>
        <v>258</v>
      </c>
      <c r="AB211" s="30">
        <v>222</v>
      </c>
      <c r="AC211" s="30">
        <v>3</v>
      </c>
      <c r="AD211" s="30">
        <f>AB211+AC211</f>
        <v>225</v>
      </c>
      <c r="AE211" s="30">
        <v>42</v>
      </c>
      <c r="AF211" s="30">
        <v>222</v>
      </c>
      <c r="AG211" s="30">
        <f>AE211+AF211</f>
        <v>264</v>
      </c>
      <c r="AH211" s="30">
        <v>6</v>
      </c>
      <c r="AI211" s="30">
        <v>4</v>
      </c>
      <c r="AK211" s="30">
        <v>10</v>
      </c>
      <c r="AL211" s="30"/>
    </row>
    <row r="212" spans="1:38" x14ac:dyDescent="0.25">
      <c r="A212" s="31" t="s">
        <v>110</v>
      </c>
      <c r="B212" s="30" t="s">
        <v>414</v>
      </c>
      <c r="C212" s="41" t="s">
        <v>31</v>
      </c>
      <c r="D212" s="30">
        <v>1</v>
      </c>
      <c r="F212" s="30">
        <v>1</v>
      </c>
      <c r="H212" s="30">
        <v>4</v>
      </c>
      <c r="M212" s="30">
        <v>3903</v>
      </c>
      <c r="N212" s="30">
        <v>2</v>
      </c>
      <c r="O212" s="30">
        <f t="shared" si="41"/>
        <v>3905</v>
      </c>
      <c r="P212" s="41">
        <f t="shared" si="35"/>
        <v>3903</v>
      </c>
      <c r="Q212" s="41">
        <f t="shared" si="36"/>
        <v>2</v>
      </c>
      <c r="R212" s="30">
        <f t="shared" si="37"/>
        <v>3905</v>
      </c>
      <c r="S212" s="30">
        <v>1272</v>
      </c>
      <c r="T212" s="46">
        <f t="shared" si="38"/>
        <v>0.32590315142198312</v>
      </c>
      <c r="U212" s="30">
        <v>2</v>
      </c>
      <c r="V212" s="46">
        <f t="shared" si="45"/>
        <v>1</v>
      </c>
      <c r="W212" s="30">
        <f t="shared" si="39"/>
        <v>1274</v>
      </c>
      <c r="X212" s="46">
        <f t="shared" si="40"/>
        <v>0.32624839948783613</v>
      </c>
      <c r="Y212" s="30">
        <v>1</v>
      </c>
      <c r="AA212" s="30">
        <f t="shared" si="42"/>
        <v>1</v>
      </c>
      <c r="AD212" s="30">
        <f t="shared" si="43"/>
        <v>0</v>
      </c>
      <c r="AE212" s="30">
        <v>12</v>
      </c>
      <c r="AF212" s="30">
        <v>31</v>
      </c>
      <c r="AG212" s="30">
        <f t="shared" si="44"/>
        <v>43</v>
      </c>
      <c r="AH212" s="30">
        <v>1</v>
      </c>
      <c r="AI212" s="30">
        <v>0</v>
      </c>
      <c r="AK212" s="30">
        <v>1</v>
      </c>
      <c r="AL212" s="30"/>
    </row>
    <row r="213" spans="1:38" x14ac:dyDescent="0.25">
      <c r="A213" s="31" t="s">
        <v>110</v>
      </c>
      <c r="B213" s="30" t="s">
        <v>415</v>
      </c>
      <c r="C213" s="41" t="s">
        <v>31</v>
      </c>
      <c r="D213" s="30">
        <v>1</v>
      </c>
      <c r="F213" s="30">
        <v>1</v>
      </c>
      <c r="H213" s="30">
        <v>4</v>
      </c>
      <c r="I213" s="30">
        <v>2</v>
      </c>
      <c r="K213" s="30">
        <v>1</v>
      </c>
      <c r="L213" s="30">
        <v>1</v>
      </c>
      <c r="M213" s="30">
        <v>4078</v>
      </c>
      <c r="N213" s="30">
        <v>2</v>
      </c>
      <c r="O213" s="30">
        <f t="shared" si="41"/>
        <v>4080</v>
      </c>
      <c r="P213" s="41">
        <f t="shared" si="35"/>
        <v>4078</v>
      </c>
      <c r="Q213" s="41">
        <f t="shared" si="36"/>
        <v>2</v>
      </c>
      <c r="R213" s="30">
        <f t="shared" si="37"/>
        <v>4080</v>
      </c>
      <c r="S213" s="30">
        <v>1535</v>
      </c>
      <c r="T213" s="46">
        <f t="shared" si="38"/>
        <v>0.37641000490436488</v>
      </c>
      <c r="V213" s="46">
        <f t="shared" si="45"/>
        <v>0</v>
      </c>
      <c r="W213" s="30">
        <f t="shared" si="39"/>
        <v>1535</v>
      </c>
      <c r="X213" s="46">
        <f t="shared" si="40"/>
        <v>0.37622549019607843</v>
      </c>
      <c r="Y213" s="30">
        <v>23</v>
      </c>
      <c r="Z213" s="30">
        <v>6</v>
      </c>
      <c r="AA213" s="30">
        <f t="shared" si="42"/>
        <v>29</v>
      </c>
      <c r="AB213" s="30">
        <v>12</v>
      </c>
      <c r="AC213" s="30">
        <v>3</v>
      </c>
      <c r="AD213" s="30">
        <f t="shared" si="43"/>
        <v>15</v>
      </c>
      <c r="AE213" s="30">
        <v>19</v>
      </c>
      <c r="AF213" s="30">
        <v>26</v>
      </c>
      <c r="AG213" s="30">
        <f t="shared" si="44"/>
        <v>45</v>
      </c>
      <c r="AH213" s="30">
        <v>1</v>
      </c>
      <c r="AK213" s="30">
        <v>1</v>
      </c>
      <c r="AL213" s="30"/>
    </row>
    <row r="214" spans="1:38" x14ac:dyDescent="0.25">
      <c r="A214" s="31" t="s">
        <v>110</v>
      </c>
      <c r="B214" s="30" t="s">
        <v>416</v>
      </c>
      <c r="C214" s="41" t="s">
        <v>31</v>
      </c>
      <c r="D214" s="30">
        <v>1</v>
      </c>
      <c r="F214" s="30">
        <v>2</v>
      </c>
      <c r="H214" s="30">
        <v>3</v>
      </c>
      <c r="I214" s="30">
        <v>2</v>
      </c>
      <c r="J214" s="30">
        <v>2</v>
      </c>
      <c r="M214" s="30">
        <v>9424</v>
      </c>
      <c r="N214" s="36">
        <v>4</v>
      </c>
      <c r="O214" s="30">
        <f t="shared" si="41"/>
        <v>9428</v>
      </c>
      <c r="P214" s="41">
        <f t="shared" si="35"/>
        <v>9424</v>
      </c>
      <c r="Q214" s="41">
        <f t="shared" si="36"/>
        <v>4</v>
      </c>
      <c r="R214" s="30">
        <f t="shared" si="37"/>
        <v>9428</v>
      </c>
      <c r="S214" s="30">
        <v>2897</v>
      </c>
      <c r="T214" s="46">
        <f t="shared" si="38"/>
        <v>0.30740662139219016</v>
      </c>
      <c r="U214" s="30">
        <v>4</v>
      </c>
      <c r="V214" s="46">
        <f t="shared" si="45"/>
        <v>1</v>
      </c>
      <c r="W214" s="30">
        <f t="shared" si="39"/>
        <v>2901</v>
      </c>
      <c r="X214" s="46">
        <f t="shared" si="40"/>
        <v>0.30770046669495121</v>
      </c>
      <c r="Y214" s="30">
        <v>34</v>
      </c>
      <c r="Z214" s="30">
        <v>2</v>
      </c>
      <c r="AA214" s="30">
        <f t="shared" si="42"/>
        <v>36</v>
      </c>
      <c r="AB214" s="30">
        <v>23</v>
      </c>
      <c r="AC214" s="30">
        <v>1</v>
      </c>
      <c r="AD214" s="30">
        <f t="shared" si="43"/>
        <v>24</v>
      </c>
      <c r="AE214" s="30">
        <v>1</v>
      </c>
      <c r="AF214" s="30">
        <v>46</v>
      </c>
      <c r="AG214" s="30">
        <f t="shared" si="44"/>
        <v>47</v>
      </c>
      <c r="AH214" s="30">
        <v>1</v>
      </c>
      <c r="AI214" s="30">
        <v>1</v>
      </c>
      <c r="AK214" s="30">
        <v>2</v>
      </c>
      <c r="AL214" s="30"/>
    </row>
    <row r="215" spans="1:38" x14ac:dyDescent="0.25">
      <c r="A215" s="31" t="s">
        <v>110</v>
      </c>
      <c r="B215" s="30" t="s">
        <v>417</v>
      </c>
      <c r="C215" s="41" t="s">
        <v>31</v>
      </c>
      <c r="D215" s="30">
        <v>1</v>
      </c>
      <c r="F215" s="30">
        <v>2</v>
      </c>
      <c r="H215" s="30">
        <v>4</v>
      </c>
      <c r="I215" s="30">
        <v>1</v>
      </c>
      <c r="J215" s="30">
        <v>1</v>
      </c>
      <c r="M215" s="30">
        <v>9424</v>
      </c>
      <c r="N215" s="36">
        <v>6</v>
      </c>
      <c r="O215" s="30">
        <f t="shared" si="41"/>
        <v>9430</v>
      </c>
      <c r="P215" s="41">
        <f t="shared" si="35"/>
        <v>9424</v>
      </c>
      <c r="Q215" s="41">
        <f t="shared" si="36"/>
        <v>6</v>
      </c>
      <c r="R215" s="30">
        <f t="shared" si="37"/>
        <v>9430</v>
      </c>
      <c r="S215" s="30">
        <v>3335</v>
      </c>
      <c r="T215" s="46">
        <f t="shared" si="38"/>
        <v>0.35388370118845502</v>
      </c>
      <c r="U215" s="30">
        <v>5</v>
      </c>
      <c r="V215" s="46">
        <f t="shared" si="45"/>
        <v>0.83333333333333337</v>
      </c>
      <c r="W215" s="30">
        <f t="shared" si="39"/>
        <v>3340</v>
      </c>
      <c r="X215" s="46">
        <f t="shared" si="40"/>
        <v>0.35418875927889715</v>
      </c>
      <c r="Y215" s="30">
        <v>34</v>
      </c>
      <c r="Z215" s="30">
        <v>3</v>
      </c>
      <c r="AA215" s="30">
        <f t="shared" si="42"/>
        <v>37</v>
      </c>
      <c r="AB215" s="30">
        <v>27</v>
      </c>
      <c r="AC215" s="30">
        <v>2</v>
      </c>
      <c r="AD215" s="30">
        <f t="shared" si="43"/>
        <v>29</v>
      </c>
      <c r="AE215" s="30">
        <v>1</v>
      </c>
      <c r="AF215" s="30">
        <v>37</v>
      </c>
      <c r="AG215" s="30">
        <f t="shared" si="44"/>
        <v>38</v>
      </c>
      <c r="AH215" s="30">
        <v>1</v>
      </c>
      <c r="AI215" s="30">
        <v>1</v>
      </c>
      <c r="AK215" s="30">
        <v>2</v>
      </c>
      <c r="AL215" s="30"/>
    </row>
    <row r="216" spans="1:38" s="80" customFormat="1" x14ac:dyDescent="0.25">
      <c r="A216" s="31" t="s">
        <v>110</v>
      </c>
      <c r="B216" s="30" t="s">
        <v>418</v>
      </c>
      <c r="C216" s="41" t="s">
        <v>31</v>
      </c>
      <c r="D216" s="30">
        <v>1</v>
      </c>
      <c r="F216" s="30">
        <v>2</v>
      </c>
      <c r="G216" s="30"/>
      <c r="H216" s="80">
        <v>4</v>
      </c>
      <c r="I216" s="30">
        <v>1</v>
      </c>
      <c r="J216" s="30"/>
      <c r="K216" s="30">
        <v>2</v>
      </c>
      <c r="L216" s="30">
        <v>2</v>
      </c>
      <c r="M216" s="30">
        <v>8138</v>
      </c>
      <c r="N216" s="36">
        <v>9</v>
      </c>
      <c r="O216" s="30">
        <f t="shared" si="41"/>
        <v>8147</v>
      </c>
      <c r="P216" s="41">
        <f t="shared" si="35"/>
        <v>8138</v>
      </c>
      <c r="Q216" s="41">
        <f t="shared" si="36"/>
        <v>9</v>
      </c>
      <c r="R216" s="30">
        <f t="shared" si="37"/>
        <v>8147</v>
      </c>
      <c r="S216" s="30">
        <v>2392</v>
      </c>
      <c r="T216" s="46">
        <f t="shared" si="38"/>
        <v>0.29392971246006389</v>
      </c>
      <c r="U216" s="30">
        <v>9</v>
      </c>
      <c r="V216" s="46">
        <f t="shared" si="45"/>
        <v>1</v>
      </c>
      <c r="W216" s="30">
        <f t="shared" si="39"/>
        <v>2401</v>
      </c>
      <c r="X216" s="46">
        <f t="shared" si="40"/>
        <v>0.29470970909537253</v>
      </c>
      <c r="Y216" s="30">
        <v>39</v>
      </c>
      <c r="Z216" s="30">
        <v>4</v>
      </c>
      <c r="AA216" s="30">
        <f t="shared" si="42"/>
        <v>43</v>
      </c>
      <c r="AB216" s="30">
        <v>23</v>
      </c>
      <c r="AC216" s="30">
        <v>3</v>
      </c>
      <c r="AD216" s="30">
        <f t="shared" si="43"/>
        <v>26</v>
      </c>
      <c r="AE216" s="30"/>
      <c r="AF216" s="30">
        <v>9</v>
      </c>
      <c r="AG216" s="30">
        <f t="shared" si="44"/>
        <v>9</v>
      </c>
      <c r="AH216" s="30">
        <v>3</v>
      </c>
      <c r="AI216" s="30">
        <v>1</v>
      </c>
      <c r="AJ216" s="30"/>
      <c r="AK216" s="30">
        <v>2</v>
      </c>
      <c r="AL216" s="30"/>
    </row>
    <row r="217" spans="1:38" s="80" customFormat="1" x14ac:dyDescent="0.25">
      <c r="A217" s="31" t="s">
        <v>110</v>
      </c>
      <c r="B217" s="30" t="s">
        <v>419</v>
      </c>
      <c r="C217" s="41" t="s">
        <v>31</v>
      </c>
      <c r="D217" s="30">
        <v>1</v>
      </c>
      <c r="F217" s="30">
        <v>1</v>
      </c>
      <c r="G217" s="30"/>
      <c r="H217" s="80">
        <v>2</v>
      </c>
      <c r="I217" s="30"/>
      <c r="J217" s="30"/>
      <c r="K217" s="30"/>
      <c r="L217" s="30"/>
      <c r="M217" s="30">
        <v>4299</v>
      </c>
      <c r="N217" s="36">
        <v>9</v>
      </c>
      <c r="O217" s="30">
        <f t="shared" si="41"/>
        <v>4308</v>
      </c>
      <c r="P217" s="41">
        <f t="shared" si="35"/>
        <v>4299</v>
      </c>
      <c r="Q217" s="41">
        <f t="shared" si="36"/>
        <v>9</v>
      </c>
      <c r="R217" s="30">
        <f t="shared" si="37"/>
        <v>4308</v>
      </c>
      <c r="S217" s="30">
        <v>1445</v>
      </c>
      <c r="T217" s="46">
        <f t="shared" si="38"/>
        <v>0.33612468015817631</v>
      </c>
      <c r="U217" s="30">
        <v>8</v>
      </c>
      <c r="V217" s="46">
        <f t="shared" si="45"/>
        <v>0.88888888888888884</v>
      </c>
      <c r="W217" s="30">
        <f t="shared" si="39"/>
        <v>1453</v>
      </c>
      <c r="X217" s="46">
        <f t="shared" si="40"/>
        <v>0.3372794800371402</v>
      </c>
      <c r="Y217" s="30">
        <v>15</v>
      </c>
      <c r="Z217" s="30">
        <v>1</v>
      </c>
      <c r="AA217" s="30">
        <f t="shared" si="42"/>
        <v>16</v>
      </c>
      <c r="AB217" s="30">
        <v>8</v>
      </c>
      <c r="AC217" s="30">
        <v>1</v>
      </c>
      <c r="AD217" s="30">
        <f t="shared" si="43"/>
        <v>9</v>
      </c>
      <c r="AE217" s="30"/>
      <c r="AF217" s="30">
        <v>53</v>
      </c>
      <c r="AG217" s="30">
        <f t="shared" si="44"/>
        <v>53</v>
      </c>
      <c r="AH217" s="30">
        <v>1</v>
      </c>
      <c r="AI217" s="30">
        <v>1</v>
      </c>
      <c r="AJ217" s="30"/>
      <c r="AK217" s="30">
        <v>1</v>
      </c>
      <c r="AL217" s="30"/>
    </row>
    <row r="218" spans="1:38" s="80" customFormat="1" x14ac:dyDescent="0.25">
      <c r="A218" s="31" t="s">
        <v>110</v>
      </c>
      <c r="B218" s="30" t="s">
        <v>420</v>
      </c>
      <c r="C218" s="41" t="s">
        <v>31</v>
      </c>
      <c r="D218" s="30"/>
      <c r="E218" s="80">
        <v>1</v>
      </c>
      <c r="F218" s="30">
        <v>1</v>
      </c>
      <c r="G218" s="30">
        <v>1</v>
      </c>
      <c r="H218" s="80">
        <v>1</v>
      </c>
      <c r="I218" s="30">
        <v>1</v>
      </c>
      <c r="J218" s="30">
        <v>1</v>
      </c>
      <c r="K218" s="30"/>
      <c r="L218" s="30"/>
      <c r="M218" s="30">
        <v>3631</v>
      </c>
      <c r="N218" s="36">
        <v>12</v>
      </c>
      <c r="O218" s="30">
        <f t="shared" si="41"/>
        <v>3643</v>
      </c>
      <c r="P218" s="41">
        <f t="shared" si="35"/>
        <v>0</v>
      </c>
      <c r="Q218" s="41">
        <f t="shared" si="36"/>
        <v>0</v>
      </c>
      <c r="R218" s="30">
        <f t="shared" si="37"/>
        <v>0</v>
      </c>
      <c r="S218" s="30"/>
      <c r="T218" s="46"/>
      <c r="U218" s="30"/>
      <c r="V218" s="46"/>
      <c r="W218" s="30">
        <f t="shared" si="39"/>
        <v>0</v>
      </c>
      <c r="X218" s="46"/>
      <c r="Y218" s="30"/>
      <c r="Z218" s="30"/>
      <c r="AA218" s="30">
        <f t="shared" si="42"/>
        <v>0</v>
      </c>
      <c r="AB218" s="30"/>
      <c r="AC218" s="30"/>
      <c r="AD218" s="30"/>
      <c r="AE218" s="30"/>
      <c r="AF218" s="30"/>
      <c r="AG218" s="30">
        <f t="shared" si="44"/>
        <v>0</v>
      </c>
      <c r="AH218" s="30">
        <v>1</v>
      </c>
      <c r="AI218" s="30">
        <v>1</v>
      </c>
      <c r="AJ218" s="30"/>
      <c r="AK218" s="30">
        <v>1</v>
      </c>
      <c r="AL218" s="30"/>
    </row>
    <row r="219" spans="1:38" s="80" customFormat="1" x14ac:dyDescent="0.25">
      <c r="A219" s="31" t="s">
        <v>110</v>
      </c>
      <c r="B219" s="30" t="s">
        <v>421</v>
      </c>
      <c r="C219" s="41" t="s">
        <v>31</v>
      </c>
      <c r="D219" s="30">
        <v>1</v>
      </c>
      <c r="F219" s="30">
        <v>1</v>
      </c>
      <c r="G219" s="30"/>
      <c r="H219" s="80">
        <v>2</v>
      </c>
      <c r="I219" s="30">
        <v>1</v>
      </c>
      <c r="J219" s="30">
        <v>1</v>
      </c>
      <c r="K219" s="30"/>
      <c r="L219" s="30"/>
      <c r="M219" s="30">
        <v>4046</v>
      </c>
      <c r="N219" s="36">
        <v>15</v>
      </c>
      <c r="O219" s="30">
        <f t="shared" si="41"/>
        <v>4061</v>
      </c>
      <c r="P219" s="41">
        <f t="shared" si="35"/>
        <v>4046</v>
      </c>
      <c r="Q219" s="41">
        <f t="shared" si="36"/>
        <v>15</v>
      </c>
      <c r="R219" s="30">
        <f t="shared" si="37"/>
        <v>4061</v>
      </c>
      <c r="S219" s="30">
        <v>1511</v>
      </c>
      <c r="T219" s="46">
        <f t="shared" si="38"/>
        <v>0.37345526445872468</v>
      </c>
      <c r="U219" s="30">
        <v>13</v>
      </c>
      <c r="V219" s="46">
        <f t="shared" si="45"/>
        <v>0.8666666666666667</v>
      </c>
      <c r="W219" s="30">
        <f t="shared" si="39"/>
        <v>1524</v>
      </c>
      <c r="X219" s="46">
        <f t="shared" si="40"/>
        <v>0.37527702536321106</v>
      </c>
      <c r="Y219" s="30">
        <v>37</v>
      </c>
      <c r="Z219" s="30">
        <v>6</v>
      </c>
      <c r="AA219" s="30">
        <f t="shared" si="42"/>
        <v>43</v>
      </c>
      <c r="AB219" s="30">
        <v>12</v>
      </c>
      <c r="AC219" s="30"/>
      <c r="AD219" s="30">
        <f t="shared" si="43"/>
        <v>12</v>
      </c>
      <c r="AE219" s="30"/>
      <c r="AF219" s="30">
        <v>34</v>
      </c>
      <c r="AG219" s="30">
        <f t="shared" si="44"/>
        <v>34</v>
      </c>
      <c r="AH219" s="30">
        <v>1</v>
      </c>
      <c r="AI219" s="30">
        <v>1</v>
      </c>
      <c r="AJ219" s="30"/>
      <c r="AK219" s="30">
        <v>1</v>
      </c>
      <c r="AL219" s="30"/>
    </row>
    <row r="220" spans="1:38" s="80" customFormat="1" x14ac:dyDescent="0.25">
      <c r="A220" s="31" t="s">
        <v>110</v>
      </c>
      <c r="B220" s="30" t="s">
        <v>422</v>
      </c>
      <c r="C220" s="41" t="s">
        <v>31</v>
      </c>
      <c r="D220" s="30">
        <v>1</v>
      </c>
      <c r="F220" s="30">
        <v>1</v>
      </c>
      <c r="G220" s="30"/>
      <c r="H220" s="80">
        <v>2</v>
      </c>
      <c r="I220" s="30"/>
      <c r="J220" s="30"/>
      <c r="K220" s="30"/>
      <c r="L220" s="30"/>
      <c r="M220" s="30">
        <v>3777</v>
      </c>
      <c r="N220" s="36">
        <v>1</v>
      </c>
      <c r="O220" s="30">
        <f t="shared" si="41"/>
        <v>3778</v>
      </c>
      <c r="P220" s="41">
        <f t="shared" si="35"/>
        <v>3777</v>
      </c>
      <c r="Q220" s="41">
        <f t="shared" si="36"/>
        <v>1</v>
      </c>
      <c r="R220" s="30">
        <f t="shared" si="37"/>
        <v>3778</v>
      </c>
      <c r="S220" s="30">
        <v>920</v>
      </c>
      <c r="T220" s="46">
        <f t="shared" si="38"/>
        <v>0.24357956049774954</v>
      </c>
      <c r="U220" s="30">
        <v>1</v>
      </c>
      <c r="V220" s="46">
        <f t="shared" si="45"/>
        <v>1</v>
      </c>
      <c r="W220" s="30">
        <f t="shared" si="39"/>
        <v>921</v>
      </c>
      <c r="X220" s="46">
        <f t="shared" si="40"/>
        <v>0.24377977766013764</v>
      </c>
      <c r="Y220" s="30">
        <v>42</v>
      </c>
      <c r="Z220" s="30">
        <v>1</v>
      </c>
      <c r="AA220" s="30">
        <f t="shared" si="42"/>
        <v>43</v>
      </c>
      <c r="AB220" s="30">
        <v>8</v>
      </c>
      <c r="AC220" s="30"/>
      <c r="AD220" s="30">
        <f t="shared" si="43"/>
        <v>8</v>
      </c>
      <c r="AE220" s="30"/>
      <c r="AF220" s="30">
        <v>55</v>
      </c>
      <c r="AG220" s="30">
        <f t="shared" si="44"/>
        <v>55</v>
      </c>
      <c r="AH220" s="30">
        <v>1</v>
      </c>
      <c r="AI220" s="30">
        <v>1</v>
      </c>
      <c r="AJ220" s="30"/>
      <c r="AK220" s="30">
        <v>1</v>
      </c>
      <c r="AL220" s="30"/>
    </row>
    <row r="221" spans="1:38" s="80" customFormat="1" x14ac:dyDescent="0.25">
      <c r="A221" s="31" t="s">
        <v>110</v>
      </c>
      <c r="B221" s="30" t="s">
        <v>423</v>
      </c>
      <c r="C221" s="41" t="s">
        <v>31</v>
      </c>
      <c r="D221" s="30">
        <v>1</v>
      </c>
      <c r="F221" s="30">
        <v>1</v>
      </c>
      <c r="G221" s="30"/>
      <c r="H221" s="30">
        <v>3</v>
      </c>
      <c r="I221" s="30"/>
      <c r="J221" s="30"/>
      <c r="K221" s="30"/>
      <c r="L221" s="30"/>
      <c r="M221" s="30">
        <v>3595</v>
      </c>
      <c r="N221" s="30">
        <v>1</v>
      </c>
      <c r="O221" s="30">
        <f t="shared" si="41"/>
        <v>3596</v>
      </c>
      <c r="P221" s="41">
        <f t="shared" si="35"/>
        <v>3595</v>
      </c>
      <c r="Q221" s="41">
        <f t="shared" si="36"/>
        <v>1</v>
      </c>
      <c r="R221" s="30">
        <f t="shared" si="37"/>
        <v>3596</v>
      </c>
      <c r="S221" s="30">
        <v>1009</v>
      </c>
      <c r="T221" s="46">
        <f t="shared" si="38"/>
        <v>0.28066759388038942</v>
      </c>
      <c r="U221" s="30">
        <v>1</v>
      </c>
      <c r="V221" s="46">
        <f t="shared" si="45"/>
        <v>1</v>
      </c>
      <c r="W221" s="30">
        <f t="shared" si="39"/>
        <v>1010</v>
      </c>
      <c r="X221" s="46">
        <f t="shared" si="40"/>
        <v>0.28086763070077864</v>
      </c>
      <c r="Y221" s="30">
        <v>33</v>
      </c>
      <c r="Z221" s="30">
        <v>2</v>
      </c>
      <c r="AA221" s="30">
        <f t="shared" si="42"/>
        <v>35</v>
      </c>
      <c r="AB221" s="30">
        <v>15</v>
      </c>
      <c r="AC221" s="30">
        <v>1</v>
      </c>
      <c r="AD221" s="30">
        <f t="shared" si="43"/>
        <v>16</v>
      </c>
      <c r="AE221" s="30"/>
      <c r="AF221" s="30"/>
      <c r="AG221" s="30">
        <f t="shared" si="44"/>
        <v>0</v>
      </c>
      <c r="AH221" s="30">
        <v>3</v>
      </c>
      <c r="AI221" s="30">
        <v>1</v>
      </c>
      <c r="AJ221" s="30"/>
      <c r="AK221" s="30">
        <v>1</v>
      </c>
      <c r="AL221" s="30"/>
    </row>
    <row r="222" spans="1:38" s="80" customFormat="1" x14ac:dyDescent="0.25">
      <c r="A222" s="31" t="s">
        <v>111</v>
      </c>
      <c r="B222" s="30" t="s">
        <v>424</v>
      </c>
      <c r="C222" s="41" t="s">
        <v>31</v>
      </c>
      <c r="D222" s="30">
        <v>1</v>
      </c>
      <c r="F222" s="30">
        <v>2</v>
      </c>
      <c r="G222" s="30"/>
      <c r="H222" s="80">
        <v>5</v>
      </c>
      <c r="I222" s="30">
        <v>1</v>
      </c>
      <c r="J222" s="30">
        <v>1</v>
      </c>
      <c r="K222" s="30">
        <v>1</v>
      </c>
      <c r="L222" s="30"/>
      <c r="M222" s="30">
        <v>9262</v>
      </c>
      <c r="N222" s="36">
        <v>1</v>
      </c>
      <c r="O222" s="30">
        <f t="shared" si="41"/>
        <v>9263</v>
      </c>
      <c r="P222" s="41">
        <f t="shared" si="35"/>
        <v>9262</v>
      </c>
      <c r="Q222" s="41">
        <f t="shared" si="36"/>
        <v>1</v>
      </c>
      <c r="R222" s="30">
        <f t="shared" si="37"/>
        <v>9263</v>
      </c>
      <c r="S222" s="30">
        <v>4265</v>
      </c>
      <c r="T222" s="46">
        <f t="shared" si="38"/>
        <v>0.46048369682573959</v>
      </c>
      <c r="U222" s="30">
        <v>1</v>
      </c>
      <c r="V222" s="46">
        <f t="shared" si="45"/>
        <v>1</v>
      </c>
      <c r="W222" s="30">
        <f t="shared" si="39"/>
        <v>4266</v>
      </c>
      <c r="X222" s="46">
        <f t="shared" si="40"/>
        <v>0.46054194105581348</v>
      </c>
      <c r="Y222" s="30">
        <v>49</v>
      </c>
      <c r="Z222" s="30">
        <v>3</v>
      </c>
      <c r="AA222" s="30">
        <f t="shared" si="42"/>
        <v>52</v>
      </c>
      <c r="AB222" s="30">
        <v>36</v>
      </c>
      <c r="AC222" s="30">
        <v>1</v>
      </c>
      <c r="AD222" s="30">
        <f t="shared" si="43"/>
        <v>37</v>
      </c>
      <c r="AE222" s="30">
        <v>17</v>
      </c>
      <c r="AF222" s="30">
        <v>87</v>
      </c>
      <c r="AG222" s="30">
        <f t="shared" si="44"/>
        <v>104</v>
      </c>
      <c r="AH222" s="30">
        <v>1</v>
      </c>
      <c r="AI222" s="30">
        <v>1</v>
      </c>
      <c r="AJ222" s="30"/>
      <c r="AK222" s="30">
        <v>2</v>
      </c>
      <c r="AL222" s="30"/>
    </row>
    <row r="223" spans="1:38" s="80" customFormat="1" x14ac:dyDescent="0.25">
      <c r="A223" s="31" t="s">
        <v>111</v>
      </c>
      <c r="B223" s="30" t="s">
        <v>425</v>
      </c>
      <c r="C223" s="41" t="s">
        <v>31</v>
      </c>
      <c r="D223" s="30">
        <v>1</v>
      </c>
      <c r="F223" s="30">
        <v>4</v>
      </c>
      <c r="G223" s="36"/>
      <c r="H223" s="80">
        <v>11</v>
      </c>
      <c r="I223" s="30">
        <v>3</v>
      </c>
      <c r="J223" s="30">
        <v>3</v>
      </c>
      <c r="K223" s="30">
        <v>1</v>
      </c>
      <c r="L223" s="30">
        <v>1</v>
      </c>
      <c r="M223" s="30">
        <v>19377</v>
      </c>
      <c r="N223" s="36">
        <v>10</v>
      </c>
      <c r="O223" s="30">
        <f t="shared" si="41"/>
        <v>19387</v>
      </c>
      <c r="P223" s="41">
        <f t="shared" si="35"/>
        <v>19377</v>
      </c>
      <c r="Q223" s="41">
        <f t="shared" si="36"/>
        <v>10</v>
      </c>
      <c r="R223" s="30">
        <f t="shared" si="37"/>
        <v>19387</v>
      </c>
      <c r="S223" s="30">
        <v>9384</v>
      </c>
      <c r="T223" s="46">
        <f t="shared" si="38"/>
        <v>0.4842854931103886</v>
      </c>
      <c r="U223" s="30">
        <v>9</v>
      </c>
      <c r="V223" s="46">
        <f t="shared" si="45"/>
        <v>0.9</v>
      </c>
      <c r="W223" s="30">
        <f t="shared" si="39"/>
        <v>9393</v>
      </c>
      <c r="X223" s="46">
        <f t="shared" si="40"/>
        <v>0.48449992262856556</v>
      </c>
      <c r="Y223" s="30">
        <v>139</v>
      </c>
      <c r="Z223" s="30">
        <v>0</v>
      </c>
      <c r="AA223" s="30">
        <f t="shared" si="42"/>
        <v>139</v>
      </c>
      <c r="AB223" s="30">
        <v>111</v>
      </c>
      <c r="AC223" s="30"/>
      <c r="AD223" s="30">
        <f t="shared" si="43"/>
        <v>111</v>
      </c>
      <c r="AE223" s="30">
        <v>34</v>
      </c>
      <c r="AF223" s="30">
        <v>275</v>
      </c>
      <c r="AG223" s="30">
        <f t="shared" si="44"/>
        <v>309</v>
      </c>
      <c r="AH223" s="30">
        <v>3</v>
      </c>
      <c r="AI223" s="30">
        <v>1</v>
      </c>
      <c r="AJ223" s="30"/>
      <c r="AK223" s="30">
        <v>4</v>
      </c>
      <c r="AL223" s="30"/>
    </row>
    <row r="224" spans="1:38" s="80" customFormat="1" x14ac:dyDescent="0.25">
      <c r="A224" s="31" t="s">
        <v>111</v>
      </c>
      <c r="B224" s="30" t="s">
        <v>426</v>
      </c>
      <c r="C224" s="41" t="s">
        <v>31</v>
      </c>
      <c r="D224" s="30">
        <v>1</v>
      </c>
      <c r="F224" s="30">
        <v>4</v>
      </c>
      <c r="G224" s="30"/>
      <c r="H224" s="30">
        <v>13</v>
      </c>
      <c r="I224" s="30">
        <v>4</v>
      </c>
      <c r="J224" s="30">
        <v>3</v>
      </c>
      <c r="K224" s="30">
        <v>2</v>
      </c>
      <c r="L224" s="30">
        <v>1</v>
      </c>
      <c r="M224" s="30">
        <v>18412</v>
      </c>
      <c r="N224" s="36">
        <v>11</v>
      </c>
      <c r="O224" s="30">
        <f t="shared" si="41"/>
        <v>18423</v>
      </c>
      <c r="P224" s="41">
        <f t="shared" si="35"/>
        <v>18412</v>
      </c>
      <c r="Q224" s="41">
        <f t="shared" si="36"/>
        <v>11</v>
      </c>
      <c r="R224" s="30">
        <f t="shared" si="37"/>
        <v>18423</v>
      </c>
      <c r="S224" s="30">
        <v>7631</v>
      </c>
      <c r="T224" s="46">
        <f t="shared" si="38"/>
        <v>0.41445796219856618</v>
      </c>
      <c r="U224" s="30">
        <v>11</v>
      </c>
      <c r="V224" s="46">
        <f t="shared" si="45"/>
        <v>1</v>
      </c>
      <c r="W224" s="30">
        <f t="shared" si="39"/>
        <v>7642</v>
      </c>
      <c r="X224" s="46">
        <f t="shared" si="40"/>
        <v>0.4148075774846659</v>
      </c>
      <c r="Y224" s="30">
        <v>109</v>
      </c>
      <c r="Z224" s="30">
        <v>1</v>
      </c>
      <c r="AA224" s="30">
        <f t="shared" si="42"/>
        <v>110</v>
      </c>
      <c r="AB224" s="30">
        <v>84</v>
      </c>
      <c r="AC224" s="30">
        <v>0</v>
      </c>
      <c r="AD224" s="30">
        <f t="shared" si="43"/>
        <v>84</v>
      </c>
      <c r="AE224" s="30">
        <v>34</v>
      </c>
      <c r="AF224" s="30">
        <v>215</v>
      </c>
      <c r="AG224" s="30">
        <f t="shared" si="44"/>
        <v>249</v>
      </c>
      <c r="AH224" s="30">
        <v>4</v>
      </c>
      <c r="AI224" s="30">
        <v>0</v>
      </c>
      <c r="AJ224" s="30"/>
      <c r="AK224" s="30">
        <v>4</v>
      </c>
      <c r="AL224" s="30"/>
    </row>
    <row r="225" spans="1:38" s="80" customFormat="1" x14ac:dyDescent="0.25">
      <c r="A225" s="31" t="s">
        <v>112</v>
      </c>
      <c r="B225" s="30" t="s">
        <v>427</v>
      </c>
      <c r="C225" s="41" t="s">
        <v>31</v>
      </c>
      <c r="D225" s="30"/>
      <c r="E225" s="80">
        <v>1</v>
      </c>
      <c r="F225" s="30">
        <v>1</v>
      </c>
      <c r="G225" s="30">
        <v>1</v>
      </c>
      <c r="H225" s="30">
        <v>1</v>
      </c>
      <c r="I225" s="30">
        <v>0</v>
      </c>
      <c r="J225" s="30">
        <v>0</v>
      </c>
      <c r="K225" s="30"/>
      <c r="L225" s="30"/>
      <c r="M225" s="30">
        <v>561</v>
      </c>
      <c r="N225" s="36">
        <v>1</v>
      </c>
      <c r="O225" s="30">
        <f t="shared" si="41"/>
        <v>562</v>
      </c>
      <c r="P225" s="41">
        <f t="shared" si="35"/>
        <v>0</v>
      </c>
      <c r="Q225" s="41">
        <f t="shared" si="36"/>
        <v>0</v>
      </c>
      <c r="R225" s="30">
        <f t="shared" si="37"/>
        <v>0</v>
      </c>
      <c r="S225" s="30"/>
      <c r="T225" s="46"/>
      <c r="U225" s="30"/>
      <c r="V225" s="46"/>
      <c r="W225" s="30">
        <f t="shared" si="39"/>
        <v>0</v>
      </c>
      <c r="X225" s="46"/>
      <c r="Y225" s="30"/>
      <c r="Z225" s="30"/>
      <c r="AA225" s="30">
        <f t="shared" si="42"/>
        <v>0</v>
      </c>
      <c r="AB225" s="30"/>
      <c r="AC225" s="30"/>
      <c r="AD225" s="30">
        <f t="shared" si="43"/>
        <v>0</v>
      </c>
      <c r="AE225" s="30"/>
      <c r="AF225" s="30"/>
      <c r="AG225" s="30">
        <f t="shared" si="44"/>
        <v>0</v>
      </c>
      <c r="AH225" s="30"/>
      <c r="AI225" s="30"/>
      <c r="AJ225" s="30"/>
      <c r="AK225" s="30">
        <v>1</v>
      </c>
      <c r="AL225" s="30"/>
    </row>
    <row r="226" spans="1:38" s="80" customFormat="1" x14ac:dyDescent="0.25">
      <c r="A226" s="31" t="s">
        <v>112</v>
      </c>
      <c r="B226" s="30" t="s">
        <v>428</v>
      </c>
      <c r="C226" s="41" t="s">
        <v>31</v>
      </c>
      <c r="D226" s="30"/>
      <c r="E226" s="80">
        <v>1</v>
      </c>
      <c r="F226" s="30">
        <v>2</v>
      </c>
      <c r="G226" s="30">
        <v>2</v>
      </c>
      <c r="H226" s="30">
        <v>2</v>
      </c>
      <c r="I226" s="30">
        <v>0</v>
      </c>
      <c r="J226" s="30">
        <v>0</v>
      </c>
      <c r="K226" s="30"/>
      <c r="L226" s="30"/>
      <c r="M226" s="30">
        <v>1241</v>
      </c>
      <c r="N226" s="30">
        <v>3</v>
      </c>
      <c r="O226" s="30">
        <f t="shared" si="41"/>
        <v>1244</v>
      </c>
      <c r="P226" s="41">
        <f t="shared" si="35"/>
        <v>0</v>
      </c>
      <c r="Q226" s="41">
        <f t="shared" si="36"/>
        <v>0</v>
      </c>
      <c r="R226" s="30">
        <f t="shared" si="37"/>
        <v>0</v>
      </c>
      <c r="S226" s="30"/>
      <c r="T226" s="46"/>
      <c r="U226" s="30"/>
      <c r="V226" s="46"/>
      <c r="W226" s="30">
        <f t="shared" si="39"/>
        <v>0</v>
      </c>
      <c r="X226" s="46"/>
      <c r="Y226" s="30"/>
      <c r="Z226" s="30"/>
      <c r="AA226" s="30"/>
      <c r="AB226" s="30"/>
      <c r="AC226" s="30"/>
      <c r="AD226" s="30"/>
      <c r="AE226" s="30"/>
      <c r="AF226" s="30"/>
      <c r="AG226" s="30"/>
      <c r="AH226" s="30">
        <v>0</v>
      </c>
      <c r="AI226" s="30">
        <v>0</v>
      </c>
      <c r="AJ226" s="30"/>
      <c r="AK226" s="30">
        <v>2</v>
      </c>
      <c r="AL226" s="30"/>
    </row>
    <row r="227" spans="1:38" s="80" customFormat="1" x14ac:dyDescent="0.25">
      <c r="A227" s="31" t="s">
        <v>112</v>
      </c>
      <c r="B227" s="30" t="s">
        <v>429</v>
      </c>
      <c r="C227" s="41" t="s">
        <v>31</v>
      </c>
      <c r="D227" s="30">
        <v>1</v>
      </c>
      <c r="F227" s="30">
        <v>1</v>
      </c>
      <c r="H227" s="80">
        <v>2</v>
      </c>
      <c r="I227" s="30"/>
      <c r="J227" s="30"/>
      <c r="K227" s="30"/>
      <c r="L227" s="30"/>
      <c r="M227" s="30">
        <v>573</v>
      </c>
      <c r="N227" s="36">
        <v>1</v>
      </c>
      <c r="O227" s="30">
        <f t="shared" si="41"/>
        <v>574</v>
      </c>
      <c r="P227" s="41">
        <f t="shared" si="35"/>
        <v>573</v>
      </c>
      <c r="Q227" s="41">
        <f t="shared" si="36"/>
        <v>1</v>
      </c>
      <c r="R227" s="30">
        <f t="shared" si="37"/>
        <v>574</v>
      </c>
      <c r="S227" s="30">
        <v>313</v>
      </c>
      <c r="T227" s="46">
        <f t="shared" si="38"/>
        <v>0.5462478184991274</v>
      </c>
      <c r="U227" s="30">
        <v>1</v>
      </c>
      <c r="V227" s="46">
        <f t="shared" si="45"/>
        <v>1</v>
      </c>
      <c r="W227" s="30">
        <f t="shared" si="39"/>
        <v>314</v>
      </c>
      <c r="X227" s="46">
        <f t="shared" si="40"/>
        <v>0.54703832752613235</v>
      </c>
      <c r="Y227" s="30">
        <v>5</v>
      </c>
      <c r="Z227" s="30"/>
      <c r="AA227" s="30">
        <f t="shared" si="42"/>
        <v>5</v>
      </c>
      <c r="AB227" s="30">
        <v>3</v>
      </c>
      <c r="AC227" s="30"/>
      <c r="AD227" s="30">
        <f t="shared" si="43"/>
        <v>3</v>
      </c>
      <c r="AE227" s="30"/>
      <c r="AF227" s="30">
        <v>2</v>
      </c>
      <c r="AG227" s="30">
        <f t="shared" si="44"/>
        <v>2</v>
      </c>
      <c r="AH227" s="30">
        <v>1</v>
      </c>
      <c r="AI227" s="30">
        <v>1</v>
      </c>
      <c r="AJ227" s="30"/>
      <c r="AK227" s="30">
        <v>1</v>
      </c>
      <c r="AL227" s="30"/>
    </row>
    <row r="228" spans="1:38" s="80" customFormat="1" x14ac:dyDescent="0.25">
      <c r="A228" s="31" t="s">
        <v>112</v>
      </c>
      <c r="B228" s="30" t="s">
        <v>430</v>
      </c>
      <c r="C228" s="41" t="s">
        <v>31</v>
      </c>
      <c r="D228" s="30">
        <v>1</v>
      </c>
      <c r="F228" s="30">
        <v>4</v>
      </c>
      <c r="G228" s="30"/>
      <c r="H228" s="30">
        <v>10</v>
      </c>
      <c r="I228" s="30">
        <v>2</v>
      </c>
      <c r="J228" s="30">
        <v>1</v>
      </c>
      <c r="K228" s="30"/>
      <c r="L228" s="30"/>
      <c r="M228" s="30">
        <v>3240</v>
      </c>
      <c r="N228" s="36">
        <v>6</v>
      </c>
      <c r="O228" s="30">
        <f t="shared" si="41"/>
        <v>3246</v>
      </c>
      <c r="P228" s="41">
        <f t="shared" si="35"/>
        <v>3240</v>
      </c>
      <c r="Q228" s="41">
        <f t="shared" si="36"/>
        <v>6</v>
      </c>
      <c r="R228" s="30">
        <f t="shared" si="37"/>
        <v>3246</v>
      </c>
      <c r="S228" s="30">
        <v>1985</v>
      </c>
      <c r="T228" s="46">
        <f t="shared" si="38"/>
        <v>0.61265432098765427</v>
      </c>
      <c r="U228" s="30">
        <v>5</v>
      </c>
      <c r="V228" s="46">
        <f t="shared" si="45"/>
        <v>0.83333333333333337</v>
      </c>
      <c r="W228" s="30">
        <f t="shared" si="39"/>
        <v>1990</v>
      </c>
      <c r="X228" s="46">
        <f t="shared" si="40"/>
        <v>0.61306223043746144</v>
      </c>
      <c r="Y228" s="30">
        <v>49</v>
      </c>
      <c r="Z228" s="30">
        <v>3</v>
      </c>
      <c r="AA228" s="30">
        <f t="shared" si="42"/>
        <v>52</v>
      </c>
      <c r="AB228" s="30">
        <v>33</v>
      </c>
      <c r="AC228" s="30">
        <v>1</v>
      </c>
      <c r="AD228" s="30">
        <f t="shared" si="43"/>
        <v>34</v>
      </c>
      <c r="AE228" s="30">
        <v>5</v>
      </c>
      <c r="AF228" s="30">
        <v>11</v>
      </c>
      <c r="AG228" s="30">
        <f t="shared" si="44"/>
        <v>16</v>
      </c>
      <c r="AH228" s="30">
        <v>4</v>
      </c>
      <c r="AI228" s="30">
        <v>1</v>
      </c>
      <c r="AJ228" s="30"/>
      <c r="AK228" s="30">
        <v>4</v>
      </c>
      <c r="AL228" s="30"/>
    </row>
    <row r="229" spans="1:38" s="80" customFormat="1" x14ac:dyDescent="0.25">
      <c r="A229" s="31" t="s">
        <v>113</v>
      </c>
      <c r="B229" s="30" t="s">
        <v>431</v>
      </c>
      <c r="C229" s="41" t="s">
        <v>31</v>
      </c>
      <c r="D229" s="30">
        <v>1</v>
      </c>
      <c r="F229" s="30">
        <v>4</v>
      </c>
      <c r="G229" s="30"/>
      <c r="H229" s="30">
        <v>6</v>
      </c>
      <c r="I229" s="30">
        <v>4</v>
      </c>
      <c r="J229" s="30">
        <v>4</v>
      </c>
      <c r="K229" s="30"/>
      <c r="L229" s="30"/>
      <c r="M229" s="30">
        <v>15469</v>
      </c>
      <c r="N229" s="36">
        <v>12</v>
      </c>
      <c r="O229" s="30">
        <f t="shared" si="41"/>
        <v>15481</v>
      </c>
      <c r="P229" s="41">
        <f t="shared" si="35"/>
        <v>15469</v>
      </c>
      <c r="Q229" s="41">
        <f t="shared" si="36"/>
        <v>12</v>
      </c>
      <c r="R229" s="30">
        <f t="shared" si="37"/>
        <v>15481</v>
      </c>
      <c r="S229" s="30">
        <v>6557</v>
      </c>
      <c r="T229" s="46">
        <f t="shared" si="38"/>
        <v>0.42388001810071757</v>
      </c>
      <c r="U229" s="30">
        <v>12</v>
      </c>
      <c r="V229" s="46">
        <f t="shared" si="45"/>
        <v>1</v>
      </c>
      <c r="W229" s="30">
        <f t="shared" si="39"/>
        <v>6569</v>
      </c>
      <c r="X229" s="46">
        <f t="shared" si="40"/>
        <v>0.42432659388928362</v>
      </c>
      <c r="Y229" s="30">
        <v>121</v>
      </c>
      <c r="Z229" s="30">
        <v>3</v>
      </c>
      <c r="AA229" s="30">
        <f>Y229+Z229</f>
        <v>124</v>
      </c>
      <c r="AB229" s="30">
        <v>107</v>
      </c>
      <c r="AC229" s="30">
        <v>2</v>
      </c>
      <c r="AD229" s="30">
        <f t="shared" si="43"/>
        <v>109</v>
      </c>
      <c r="AE229" s="30">
        <v>3</v>
      </c>
      <c r="AF229" s="30">
        <v>115</v>
      </c>
      <c r="AG229" s="30">
        <f t="shared" si="44"/>
        <v>118</v>
      </c>
      <c r="AH229" s="30">
        <v>2</v>
      </c>
      <c r="AI229" s="30">
        <v>1</v>
      </c>
      <c r="AJ229" s="30"/>
      <c r="AK229" s="30">
        <v>4</v>
      </c>
      <c r="AL229" s="30"/>
    </row>
    <row r="230" spans="1:38" x14ac:dyDescent="0.25">
      <c r="A230" s="31" t="s">
        <v>113</v>
      </c>
      <c r="B230" s="30" t="s">
        <v>432</v>
      </c>
      <c r="C230" s="41" t="s">
        <v>31</v>
      </c>
      <c r="D230" s="30">
        <v>1</v>
      </c>
      <c r="F230" s="30">
        <v>1</v>
      </c>
      <c r="H230" s="30">
        <v>2</v>
      </c>
      <c r="M230" s="30">
        <v>3390</v>
      </c>
      <c r="N230" s="30">
        <v>2</v>
      </c>
      <c r="O230" s="30">
        <f t="shared" si="41"/>
        <v>3392</v>
      </c>
      <c r="P230" s="41">
        <f t="shared" si="35"/>
        <v>3390</v>
      </c>
      <c r="Q230" s="41">
        <f t="shared" si="36"/>
        <v>2</v>
      </c>
      <c r="R230" s="30">
        <f t="shared" si="37"/>
        <v>3392</v>
      </c>
      <c r="S230" s="30">
        <v>1440</v>
      </c>
      <c r="T230" s="46">
        <f t="shared" si="38"/>
        <v>0.4247787610619469</v>
      </c>
      <c r="U230" s="30">
        <v>2</v>
      </c>
      <c r="V230" s="46">
        <f t="shared" si="45"/>
        <v>1</v>
      </c>
      <c r="W230" s="30">
        <f t="shared" si="39"/>
        <v>1442</v>
      </c>
      <c r="X230" s="46">
        <f t="shared" si="40"/>
        <v>0.42511792452830188</v>
      </c>
      <c r="Y230" s="30">
        <v>24</v>
      </c>
      <c r="AA230" s="30">
        <f t="shared" ref="AA230:AA231" si="47">Y230+Z230</f>
        <v>24</v>
      </c>
      <c r="AB230" s="30">
        <v>21</v>
      </c>
      <c r="AD230" s="30">
        <f t="shared" si="43"/>
        <v>21</v>
      </c>
      <c r="AF230" s="30">
        <v>58</v>
      </c>
      <c r="AG230" s="30">
        <f t="shared" si="44"/>
        <v>58</v>
      </c>
      <c r="AK230" s="30">
        <v>1</v>
      </c>
      <c r="AL230" s="30"/>
    </row>
    <row r="231" spans="1:38" x14ac:dyDescent="0.25">
      <c r="A231" s="31" t="s">
        <v>113</v>
      </c>
      <c r="B231" s="30" t="s">
        <v>433</v>
      </c>
      <c r="C231" s="41" t="s">
        <v>31</v>
      </c>
      <c r="D231" s="30">
        <v>1</v>
      </c>
      <c r="F231" s="30">
        <v>3</v>
      </c>
      <c r="G231" s="30">
        <f>SUM(G228)</f>
        <v>0</v>
      </c>
      <c r="H231" s="30">
        <v>6</v>
      </c>
      <c r="I231" s="30">
        <v>3</v>
      </c>
      <c r="J231" s="30">
        <v>3</v>
      </c>
      <c r="M231" s="30">
        <v>10460</v>
      </c>
      <c r="N231" s="36">
        <v>9</v>
      </c>
      <c r="O231" s="30">
        <f t="shared" si="41"/>
        <v>10469</v>
      </c>
      <c r="P231" s="41">
        <f t="shared" si="35"/>
        <v>10460</v>
      </c>
      <c r="Q231" s="41">
        <f t="shared" si="36"/>
        <v>9</v>
      </c>
      <c r="R231" s="30">
        <f t="shared" si="37"/>
        <v>10469</v>
      </c>
      <c r="S231" s="30">
        <v>4393</v>
      </c>
      <c r="T231" s="46">
        <f t="shared" si="38"/>
        <v>0.41998087954110896</v>
      </c>
      <c r="U231" s="30">
        <v>9</v>
      </c>
      <c r="V231" s="46">
        <f t="shared" si="45"/>
        <v>1</v>
      </c>
      <c r="W231" s="30">
        <f t="shared" si="39"/>
        <v>4402</v>
      </c>
      <c r="X231" s="46">
        <f t="shared" si="40"/>
        <v>0.42047951093705227</v>
      </c>
      <c r="Y231" s="30">
        <v>85</v>
      </c>
      <c r="Z231" s="30">
        <v>2</v>
      </c>
      <c r="AA231" s="30">
        <f t="shared" si="47"/>
        <v>87</v>
      </c>
      <c r="AB231" s="30">
        <v>66</v>
      </c>
      <c r="AC231" s="30">
        <v>2</v>
      </c>
      <c r="AD231" s="30">
        <f t="shared" si="43"/>
        <v>68</v>
      </c>
      <c r="AE231" s="30">
        <v>18</v>
      </c>
      <c r="AF231" s="30">
        <v>104</v>
      </c>
      <c r="AG231" s="30">
        <f t="shared" si="44"/>
        <v>122</v>
      </c>
      <c r="AK231" s="30">
        <v>3</v>
      </c>
      <c r="AL231" s="30"/>
    </row>
    <row r="232" spans="1:38" x14ac:dyDescent="0.25">
      <c r="A232" s="31" t="s">
        <v>113</v>
      </c>
      <c r="B232" s="30" t="s">
        <v>434</v>
      </c>
      <c r="C232" s="41" t="s">
        <v>31</v>
      </c>
      <c r="D232" s="30">
        <v>1</v>
      </c>
      <c r="F232" s="30">
        <v>2</v>
      </c>
      <c r="H232" s="30">
        <v>3</v>
      </c>
      <c r="I232" s="30">
        <v>2</v>
      </c>
      <c r="J232" s="30">
        <v>2</v>
      </c>
      <c r="M232" s="30">
        <v>7845</v>
      </c>
      <c r="N232" s="36">
        <v>4</v>
      </c>
      <c r="O232" s="30">
        <f t="shared" si="41"/>
        <v>7849</v>
      </c>
      <c r="P232" s="41">
        <f t="shared" si="35"/>
        <v>7845</v>
      </c>
      <c r="Q232" s="41">
        <f t="shared" si="36"/>
        <v>4</v>
      </c>
      <c r="R232" s="30">
        <f t="shared" si="37"/>
        <v>7849</v>
      </c>
      <c r="S232" s="30">
        <v>3006</v>
      </c>
      <c r="T232" s="46">
        <f t="shared" si="38"/>
        <v>0.38317399617590825</v>
      </c>
      <c r="U232" s="30">
        <v>4</v>
      </c>
      <c r="V232" s="46">
        <f t="shared" si="45"/>
        <v>1</v>
      </c>
      <c r="W232" s="30">
        <f t="shared" si="39"/>
        <v>3010</v>
      </c>
      <c r="X232" s="46">
        <f t="shared" si="40"/>
        <v>0.38348834246400815</v>
      </c>
      <c r="Y232" s="30">
        <v>32</v>
      </c>
      <c r="Z232" s="30">
        <v>3</v>
      </c>
      <c r="AA232" s="30">
        <f t="shared" si="42"/>
        <v>35</v>
      </c>
      <c r="AB232" s="30">
        <v>28</v>
      </c>
      <c r="AC232" s="30">
        <v>1</v>
      </c>
      <c r="AD232" s="30">
        <f t="shared" si="43"/>
        <v>29</v>
      </c>
      <c r="AF232" s="30">
        <v>121</v>
      </c>
      <c r="AG232" s="30">
        <f t="shared" si="44"/>
        <v>121</v>
      </c>
      <c r="AH232" s="30">
        <v>2</v>
      </c>
      <c r="AI232" s="30">
        <v>1</v>
      </c>
      <c r="AK232" s="30">
        <v>2</v>
      </c>
      <c r="AL232" s="30"/>
    </row>
    <row r="233" spans="1:38" x14ac:dyDescent="0.25">
      <c r="A233" s="31" t="s">
        <v>113</v>
      </c>
      <c r="B233" s="30" t="s">
        <v>435</v>
      </c>
      <c r="C233" s="41" t="s">
        <v>31</v>
      </c>
      <c r="D233" s="30">
        <v>1</v>
      </c>
      <c r="F233" s="30">
        <v>1</v>
      </c>
      <c r="H233" s="30">
        <v>3</v>
      </c>
      <c r="M233" s="30">
        <v>2417</v>
      </c>
      <c r="N233" s="36"/>
      <c r="O233" s="30">
        <f t="shared" si="41"/>
        <v>2417</v>
      </c>
      <c r="P233" s="41">
        <f t="shared" si="35"/>
        <v>2417</v>
      </c>
      <c r="Q233" s="41">
        <f t="shared" si="36"/>
        <v>0</v>
      </c>
      <c r="R233" s="30">
        <f t="shared" si="37"/>
        <v>2417</v>
      </c>
      <c r="S233" s="30">
        <v>572</v>
      </c>
      <c r="T233" s="46">
        <f t="shared" si="38"/>
        <v>0.23665701282581714</v>
      </c>
      <c r="W233" s="30">
        <f t="shared" si="39"/>
        <v>572</v>
      </c>
      <c r="X233" s="46">
        <f t="shared" si="40"/>
        <v>0.23665701282581714</v>
      </c>
      <c r="Y233" s="30">
        <v>20</v>
      </c>
      <c r="AA233" s="30">
        <f t="shared" si="42"/>
        <v>20</v>
      </c>
      <c r="AB233" s="30">
        <v>15</v>
      </c>
      <c r="AD233" s="30">
        <f t="shared" si="43"/>
        <v>15</v>
      </c>
      <c r="AE233" s="30">
        <v>1</v>
      </c>
      <c r="AF233" s="30">
        <v>17</v>
      </c>
      <c r="AG233" s="30">
        <f t="shared" si="44"/>
        <v>18</v>
      </c>
      <c r="AH233" s="30">
        <v>1</v>
      </c>
      <c r="AK233" s="30">
        <v>1</v>
      </c>
      <c r="AL233" s="30"/>
    </row>
    <row r="234" spans="1:38" x14ac:dyDescent="0.25">
      <c r="A234" s="31" t="s">
        <v>114</v>
      </c>
      <c r="B234" s="30" t="s">
        <v>61</v>
      </c>
      <c r="C234" s="31" t="s">
        <v>31</v>
      </c>
      <c r="D234" s="30">
        <v>1</v>
      </c>
      <c r="F234" s="30">
        <v>3</v>
      </c>
      <c r="H234" s="30">
        <v>7</v>
      </c>
      <c r="I234" s="30">
        <v>3</v>
      </c>
      <c r="J234" s="30">
        <v>2</v>
      </c>
      <c r="M234" s="30">
        <v>3171</v>
      </c>
      <c r="N234" s="36">
        <v>30</v>
      </c>
      <c r="O234" s="30">
        <f t="shared" si="41"/>
        <v>3201</v>
      </c>
      <c r="P234" s="41">
        <f t="shared" si="35"/>
        <v>3171</v>
      </c>
      <c r="Q234" s="41">
        <f t="shared" si="36"/>
        <v>30</v>
      </c>
      <c r="R234" s="30">
        <f t="shared" si="37"/>
        <v>3201</v>
      </c>
      <c r="S234" s="30">
        <v>1825</v>
      </c>
      <c r="T234" s="46">
        <f t="shared" si="38"/>
        <v>0.57552822453484709</v>
      </c>
      <c r="U234" s="30">
        <v>27</v>
      </c>
      <c r="V234" s="46">
        <f t="shared" si="45"/>
        <v>0.9</v>
      </c>
      <c r="W234" s="30">
        <f t="shared" si="39"/>
        <v>1852</v>
      </c>
      <c r="X234" s="46">
        <f t="shared" si="40"/>
        <v>0.57856919712589816</v>
      </c>
      <c r="Y234" s="30">
        <v>69</v>
      </c>
      <c r="Z234" s="30">
        <v>11</v>
      </c>
      <c r="AA234" s="30">
        <f t="shared" si="42"/>
        <v>80</v>
      </c>
      <c r="AB234" s="30">
        <v>53</v>
      </c>
      <c r="AD234" s="30">
        <f t="shared" si="43"/>
        <v>53</v>
      </c>
      <c r="AF234" s="30">
        <v>32</v>
      </c>
      <c r="AG234" s="30">
        <f t="shared" si="44"/>
        <v>32</v>
      </c>
      <c r="AH234" s="30">
        <v>4</v>
      </c>
      <c r="AI234" s="30">
        <v>2</v>
      </c>
      <c r="AK234" s="30">
        <v>3</v>
      </c>
      <c r="AL234" s="30"/>
    </row>
    <row r="235" spans="1:38" x14ac:dyDescent="0.25">
      <c r="A235" s="31" t="s">
        <v>114</v>
      </c>
      <c r="B235" s="30" t="s">
        <v>268</v>
      </c>
      <c r="C235" s="41" t="s">
        <v>31</v>
      </c>
      <c r="D235" s="30">
        <v>1</v>
      </c>
      <c r="E235" s="30"/>
      <c r="F235" s="30">
        <v>3</v>
      </c>
      <c r="H235" s="30">
        <v>6</v>
      </c>
      <c r="I235" s="30">
        <v>3</v>
      </c>
      <c r="J235" s="30">
        <v>2</v>
      </c>
      <c r="M235" s="30">
        <v>2357</v>
      </c>
      <c r="N235" s="30">
        <v>5</v>
      </c>
      <c r="O235" s="30">
        <f t="shared" si="41"/>
        <v>2362</v>
      </c>
      <c r="P235" s="41">
        <f t="shared" si="35"/>
        <v>2357</v>
      </c>
      <c r="Q235" s="41">
        <f t="shared" si="36"/>
        <v>5</v>
      </c>
      <c r="R235" s="30">
        <f t="shared" si="37"/>
        <v>2362</v>
      </c>
      <c r="S235" s="30">
        <v>1011</v>
      </c>
      <c r="T235" s="46">
        <f t="shared" si="38"/>
        <v>0.42893508697496818</v>
      </c>
      <c r="U235" s="30">
        <v>1</v>
      </c>
      <c r="V235" s="46">
        <f t="shared" si="45"/>
        <v>0.2</v>
      </c>
      <c r="W235" s="30">
        <f t="shared" si="39"/>
        <v>1012</v>
      </c>
      <c r="X235" s="46">
        <f t="shared" si="40"/>
        <v>0.42845046570702794</v>
      </c>
      <c r="Y235" s="30">
        <v>57</v>
      </c>
      <c r="Z235" s="30">
        <v>2</v>
      </c>
      <c r="AA235" s="30">
        <f t="shared" si="42"/>
        <v>59</v>
      </c>
      <c r="AB235" s="30">
        <v>40</v>
      </c>
      <c r="AD235" s="30">
        <f t="shared" si="43"/>
        <v>40</v>
      </c>
      <c r="AE235" s="30">
        <v>3</v>
      </c>
      <c r="AF235" s="30">
        <v>30</v>
      </c>
      <c r="AG235" s="30">
        <f t="shared" si="44"/>
        <v>33</v>
      </c>
      <c r="AH235" s="30">
        <v>4</v>
      </c>
      <c r="AI235" s="30">
        <v>2</v>
      </c>
      <c r="AK235" s="30">
        <v>3</v>
      </c>
      <c r="AL235" s="30"/>
    </row>
    <row r="236" spans="1:38" x14ac:dyDescent="0.25">
      <c r="A236" s="31" t="s">
        <v>116</v>
      </c>
      <c r="B236" s="30" t="s">
        <v>242</v>
      </c>
      <c r="C236" s="41" t="s">
        <v>31</v>
      </c>
      <c r="E236" s="41">
        <v>1</v>
      </c>
      <c r="F236" s="30">
        <v>1</v>
      </c>
      <c r="G236" s="30">
        <v>1</v>
      </c>
      <c r="H236" s="30">
        <v>1</v>
      </c>
      <c r="M236" s="30">
        <v>1215</v>
      </c>
      <c r="N236" s="30">
        <v>24</v>
      </c>
      <c r="P236" s="41">
        <f t="shared" si="35"/>
        <v>0</v>
      </c>
      <c r="Q236" s="41">
        <f t="shared" si="36"/>
        <v>0</v>
      </c>
      <c r="R236" s="30">
        <f t="shared" si="37"/>
        <v>0</v>
      </c>
      <c r="W236" s="30">
        <f t="shared" si="39"/>
        <v>0</v>
      </c>
      <c r="AK236" s="30">
        <v>1</v>
      </c>
      <c r="AL236" s="30"/>
    </row>
    <row r="237" spans="1:38" x14ac:dyDescent="0.25">
      <c r="A237" s="31" t="s">
        <v>116</v>
      </c>
      <c r="B237" s="30" t="s">
        <v>269</v>
      </c>
      <c r="C237" s="41" t="s">
        <v>31</v>
      </c>
      <c r="D237" s="30">
        <v>1</v>
      </c>
      <c r="F237" s="30">
        <v>2</v>
      </c>
      <c r="H237" s="30">
        <v>4</v>
      </c>
      <c r="I237" s="30">
        <v>1</v>
      </c>
      <c r="J237" s="30">
        <v>1</v>
      </c>
      <c r="M237" s="30">
        <v>3024</v>
      </c>
      <c r="N237" s="36">
        <v>7</v>
      </c>
      <c r="O237" s="30">
        <f t="shared" si="41"/>
        <v>3031</v>
      </c>
      <c r="P237" s="41">
        <f t="shared" si="35"/>
        <v>3024</v>
      </c>
      <c r="Q237" s="41">
        <f t="shared" si="36"/>
        <v>7</v>
      </c>
      <c r="R237" s="30">
        <f t="shared" si="37"/>
        <v>3031</v>
      </c>
      <c r="S237" s="30">
        <v>1552</v>
      </c>
      <c r="T237" s="46">
        <f t="shared" si="38"/>
        <v>0.51322751322751325</v>
      </c>
      <c r="U237" s="30">
        <v>7</v>
      </c>
      <c r="V237" s="46">
        <f t="shared" si="45"/>
        <v>1</v>
      </c>
      <c r="W237" s="30">
        <f t="shared" si="39"/>
        <v>1559</v>
      </c>
      <c r="X237" s="46">
        <f t="shared" si="40"/>
        <v>0.51435169910920486</v>
      </c>
      <c r="Y237" s="30">
        <v>21</v>
      </c>
      <c r="Z237" s="30">
        <v>2</v>
      </c>
      <c r="AA237" s="30">
        <f t="shared" si="42"/>
        <v>23</v>
      </c>
      <c r="AB237" s="30">
        <v>20</v>
      </c>
      <c r="AC237" s="30">
        <v>2</v>
      </c>
      <c r="AD237" s="30">
        <f t="shared" si="43"/>
        <v>22</v>
      </c>
      <c r="AE237" s="30">
        <v>1</v>
      </c>
      <c r="AF237" s="30">
        <v>18</v>
      </c>
      <c r="AG237" s="30">
        <f t="shared" si="44"/>
        <v>19</v>
      </c>
      <c r="AK237" s="30">
        <v>2</v>
      </c>
      <c r="AL237" s="30"/>
    </row>
    <row r="238" spans="1:38" x14ac:dyDescent="0.25">
      <c r="A238" s="31" t="s">
        <v>116</v>
      </c>
      <c r="B238" s="30" t="s">
        <v>270</v>
      </c>
      <c r="C238" s="41" t="s">
        <v>31</v>
      </c>
      <c r="D238" s="30">
        <v>1</v>
      </c>
      <c r="F238" s="30">
        <v>6</v>
      </c>
      <c r="H238" s="30">
        <v>13</v>
      </c>
      <c r="I238" s="30">
        <v>3</v>
      </c>
      <c r="J238" s="30">
        <v>3</v>
      </c>
      <c r="M238" s="30">
        <v>10425</v>
      </c>
      <c r="N238" s="36">
        <v>10</v>
      </c>
      <c r="O238" s="30">
        <f t="shared" si="41"/>
        <v>10435</v>
      </c>
      <c r="P238" s="41">
        <f t="shared" si="35"/>
        <v>10425</v>
      </c>
      <c r="Q238" s="41">
        <f t="shared" si="36"/>
        <v>10</v>
      </c>
      <c r="R238" s="30">
        <f t="shared" si="37"/>
        <v>10435</v>
      </c>
      <c r="S238" s="30">
        <v>5296</v>
      </c>
      <c r="T238" s="46">
        <f t="shared" si="38"/>
        <v>0.50800959232613907</v>
      </c>
      <c r="U238" s="30">
        <v>10</v>
      </c>
      <c r="V238" s="46">
        <f t="shared" si="45"/>
        <v>1</v>
      </c>
      <c r="W238" s="30">
        <f t="shared" si="39"/>
        <v>5306</v>
      </c>
      <c r="X238" s="46">
        <f t="shared" si="40"/>
        <v>0.5084810733109727</v>
      </c>
      <c r="Y238" s="30">
        <v>109</v>
      </c>
      <c r="Z238" s="30">
        <v>2</v>
      </c>
      <c r="AA238" s="30">
        <f t="shared" si="42"/>
        <v>111</v>
      </c>
      <c r="AB238" s="30">
        <v>85</v>
      </c>
      <c r="AC238" s="30">
        <v>2</v>
      </c>
      <c r="AD238" s="30">
        <f t="shared" si="43"/>
        <v>87</v>
      </c>
      <c r="AE238" s="30">
        <v>15</v>
      </c>
      <c r="AF238" s="30">
        <v>64</v>
      </c>
      <c r="AG238" s="30">
        <f t="shared" si="44"/>
        <v>79</v>
      </c>
      <c r="AH238" s="30">
        <v>4</v>
      </c>
      <c r="AI238" s="30">
        <v>3</v>
      </c>
      <c r="AK238" s="30">
        <v>6</v>
      </c>
      <c r="AL238" s="30"/>
    </row>
    <row r="239" spans="1:38" x14ac:dyDescent="0.25">
      <c r="A239" s="31" t="s">
        <v>116</v>
      </c>
      <c r="B239" s="30" t="s">
        <v>271</v>
      </c>
      <c r="C239" s="41" t="s">
        <v>31</v>
      </c>
      <c r="D239" s="30">
        <v>1</v>
      </c>
      <c r="F239" s="30">
        <v>1</v>
      </c>
      <c r="H239" s="30">
        <v>2</v>
      </c>
      <c r="I239" s="30">
        <v>1</v>
      </c>
      <c r="J239" s="30">
        <v>1</v>
      </c>
      <c r="M239" s="30">
        <v>1755</v>
      </c>
      <c r="N239" s="36">
        <v>7</v>
      </c>
      <c r="O239" s="30">
        <f t="shared" si="41"/>
        <v>1762</v>
      </c>
      <c r="P239" s="41">
        <f t="shared" si="35"/>
        <v>1755</v>
      </c>
      <c r="Q239" s="41">
        <f t="shared" si="36"/>
        <v>7</v>
      </c>
      <c r="R239" s="30">
        <f t="shared" si="37"/>
        <v>1762</v>
      </c>
      <c r="S239" s="30">
        <v>897</v>
      </c>
      <c r="T239" s="46">
        <f t="shared" si="38"/>
        <v>0.51111111111111107</v>
      </c>
      <c r="U239" s="30">
        <v>4</v>
      </c>
      <c r="V239" s="46">
        <f t="shared" si="45"/>
        <v>0.5714285714285714</v>
      </c>
      <c r="W239" s="30">
        <f t="shared" si="39"/>
        <v>901</v>
      </c>
      <c r="X239" s="46">
        <f t="shared" si="40"/>
        <v>0.51135073779795692</v>
      </c>
      <c r="Y239" s="30">
        <v>9</v>
      </c>
      <c r="AA239" s="30">
        <f t="shared" si="42"/>
        <v>9</v>
      </c>
      <c r="AB239" s="30">
        <v>8</v>
      </c>
      <c r="AD239" s="30">
        <f t="shared" si="43"/>
        <v>8</v>
      </c>
      <c r="AF239" s="30">
        <v>35</v>
      </c>
      <c r="AG239" s="30">
        <f t="shared" si="44"/>
        <v>35</v>
      </c>
      <c r="AK239" s="30">
        <v>1</v>
      </c>
      <c r="AL239" s="30"/>
    </row>
    <row r="240" spans="1:38" x14ac:dyDescent="0.25">
      <c r="A240" s="31" t="s">
        <v>117</v>
      </c>
      <c r="B240" s="30" t="s">
        <v>436</v>
      </c>
      <c r="C240" s="41" t="s">
        <v>31</v>
      </c>
      <c r="D240" s="30">
        <v>1</v>
      </c>
      <c r="F240" s="30">
        <v>3</v>
      </c>
      <c r="H240" s="30">
        <v>4</v>
      </c>
      <c r="I240" s="30">
        <v>1</v>
      </c>
      <c r="J240" s="30">
        <v>1</v>
      </c>
      <c r="M240" s="30">
        <v>2807</v>
      </c>
      <c r="N240" s="36">
        <v>4</v>
      </c>
      <c r="O240" s="30">
        <f t="shared" si="41"/>
        <v>2811</v>
      </c>
      <c r="P240" s="41">
        <f t="shared" si="35"/>
        <v>2807</v>
      </c>
      <c r="Q240" s="41">
        <f t="shared" si="36"/>
        <v>4</v>
      </c>
      <c r="R240" s="30">
        <f t="shared" si="37"/>
        <v>2811</v>
      </c>
      <c r="S240" s="30">
        <v>1165</v>
      </c>
      <c r="T240" s="46">
        <f t="shared" si="38"/>
        <v>0.41503384396152476</v>
      </c>
      <c r="U240" s="30">
        <v>2</v>
      </c>
      <c r="V240" s="46">
        <f t="shared" si="45"/>
        <v>0.5</v>
      </c>
      <c r="W240" s="30">
        <f t="shared" si="39"/>
        <v>1167</v>
      </c>
      <c r="X240" s="46">
        <f t="shared" si="40"/>
        <v>0.41515474919957313</v>
      </c>
      <c r="Y240" s="30">
        <v>36</v>
      </c>
      <c r="AA240" s="30">
        <f t="shared" si="42"/>
        <v>36</v>
      </c>
      <c r="AB240" s="30">
        <v>24</v>
      </c>
      <c r="AD240" s="30">
        <f t="shared" si="43"/>
        <v>24</v>
      </c>
      <c r="AF240" s="30">
        <v>32</v>
      </c>
      <c r="AG240" s="30">
        <f t="shared" si="44"/>
        <v>32</v>
      </c>
      <c r="AH240" s="30">
        <v>1</v>
      </c>
      <c r="AI240" s="30">
        <v>1</v>
      </c>
      <c r="AK240" s="30">
        <v>3</v>
      </c>
      <c r="AL240" s="30"/>
    </row>
    <row r="241" spans="1:38" x14ac:dyDescent="0.25">
      <c r="A241" s="31" t="s">
        <v>117</v>
      </c>
      <c r="B241" s="30" t="s">
        <v>272</v>
      </c>
      <c r="C241" s="41" t="s">
        <v>31</v>
      </c>
      <c r="D241" s="30">
        <v>1</v>
      </c>
      <c r="F241" s="30">
        <v>3</v>
      </c>
      <c r="H241" s="30">
        <v>7</v>
      </c>
      <c r="I241" s="30">
        <v>2</v>
      </c>
      <c r="J241" s="30">
        <v>1</v>
      </c>
      <c r="M241" s="30">
        <v>3236</v>
      </c>
      <c r="N241" s="36">
        <v>11</v>
      </c>
      <c r="O241" s="30">
        <f t="shared" si="41"/>
        <v>3247</v>
      </c>
      <c r="P241" s="41">
        <f t="shared" si="35"/>
        <v>3236</v>
      </c>
      <c r="Q241" s="41">
        <f t="shared" si="36"/>
        <v>11</v>
      </c>
      <c r="R241" s="30">
        <f t="shared" si="37"/>
        <v>3247</v>
      </c>
      <c r="S241" s="30">
        <v>1492</v>
      </c>
      <c r="T241" s="46">
        <f t="shared" si="38"/>
        <v>0.46106304079110011</v>
      </c>
      <c r="U241" s="30">
        <v>8</v>
      </c>
      <c r="V241" s="46">
        <f t="shared" si="45"/>
        <v>0.72727272727272729</v>
      </c>
      <c r="W241" s="30">
        <f t="shared" si="39"/>
        <v>1500</v>
      </c>
      <c r="X241" s="46">
        <f t="shared" si="40"/>
        <v>0.4619648906683092</v>
      </c>
      <c r="Y241" s="30">
        <v>20</v>
      </c>
      <c r="Z241" s="30">
        <v>2</v>
      </c>
      <c r="AA241" s="30">
        <f t="shared" si="42"/>
        <v>22</v>
      </c>
      <c r="AB241" s="30">
        <v>19</v>
      </c>
      <c r="AD241" s="30">
        <f t="shared" si="43"/>
        <v>19</v>
      </c>
      <c r="AF241" s="30">
        <v>37</v>
      </c>
      <c r="AG241" s="30">
        <f t="shared" si="44"/>
        <v>37</v>
      </c>
      <c r="AH241" s="30">
        <v>2</v>
      </c>
      <c r="AI241" s="30">
        <v>1</v>
      </c>
      <c r="AK241" s="30">
        <v>3</v>
      </c>
      <c r="AL241" s="30"/>
    </row>
    <row r="242" spans="1:38" x14ac:dyDescent="0.25">
      <c r="A242" s="31" t="s">
        <v>118</v>
      </c>
      <c r="B242" s="30" t="s">
        <v>437</v>
      </c>
      <c r="C242" s="41" t="s">
        <v>32</v>
      </c>
      <c r="D242" s="30">
        <v>1</v>
      </c>
      <c r="F242" s="30">
        <v>3</v>
      </c>
      <c r="H242" s="30">
        <v>10</v>
      </c>
      <c r="I242" s="30">
        <v>1</v>
      </c>
      <c r="K242" s="30">
        <v>1</v>
      </c>
      <c r="M242" s="30">
        <v>34556</v>
      </c>
      <c r="N242" s="36">
        <v>49</v>
      </c>
      <c r="O242" s="30">
        <f t="shared" si="41"/>
        <v>34605</v>
      </c>
      <c r="P242" s="41">
        <f t="shared" si="35"/>
        <v>34556</v>
      </c>
      <c r="Q242" s="41">
        <f t="shared" si="36"/>
        <v>49</v>
      </c>
      <c r="R242" s="30">
        <f t="shared" si="37"/>
        <v>34605</v>
      </c>
      <c r="S242" s="30">
        <v>14128</v>
      </c>
      <c r="T242" s="46">
        <f t="shared" si="38"/>
        <v>0.40884361615927767</v>
      </c>
      <c r="U242" s="30">
        <v>44</v>
      </c>
      <c r="V242" s="46">
        <f t="shared" si="45"/>
        <v>0.89795918367346939</v>
      </c>
      <c r="W242" s="30">
        <f t="shared" si="39"/>
        <v>14172</v>
      </c>
      <c r="X242" s="46">
        <f t="shared" si="40"/>
        <v>0.40953619419159082</v>
      </c>
      <c r="Y242" s="30">
        <v>383</v>
      </c>
      <c r="Z242" s="30">
        <v>6</v>
      </c>
      <c r="AA242" s="30">
        <f t="shared" si="42"/>
        <v>389</v>
      </c>
      <c r="AB242" s="30">
        <v>339</v>
      </c>
      <c r="AC242" s="30">
        <v>5</v>
      </c>
      <c r="AD242" s="30">
        <f t="shared" si="43"/>
        <v>344</v>
      </c>
      <c r="AE242" s="30">
        <v>38</v>
      </c>
      <c r="AF242" s="30">
        <v>509</v>
      </c>
      <c r="AG242" s="30">
        <f t="shared" si="44"/>
        <v>547</v>
      </c>
      <c r="AH242" s="30">
        <v>3</v>
      </c>
      <c r="AK242" s="30">
        <v>3</v>
      </c>
      <c r="AL242" s="30"/>
    </row>
    <row r="243" spans="1:38" x14ac:dyDescent="0.25">
      <c r="A243" s="31" t="s">
        <v>118</v>
      </c>
      <c r="B243" s="30" t="s">
        <v>439</v>
      </c>
      <c r="C243" s="41" t="s">
        <v>32</v>
      </c>
      <c r="D243" s="30">
        <v>1</v>
      </c>
      <c r="F243" s="30">
        <v>3</v>
      </c>
      <c r="H243" s="30">
        <v>11</v>
      </c>
      <c r="I243" s="30">
        <v>1</v>
      </c>
      <c r="J243" s="30">
        <v>1</v>
      </c>
      <c r="M243" s="30">
        <v>33559</v>
      </c>
      <c r="N243" s="30">
        <v>32</v>
      </c>
      <c r="O243" s="30">
        <f t="shared" si="41"/>
        <v>33591</v>
      </c>
      <c r="P243" s="41">
        <f t="shared" si="35"/>
        <v>33559</v>
      </c>
      <c r="Q243" s="41">
        <f t="shared" si="36"/>
        <v>32</v>
      </c>
      <c r="R243" s="30">
        <f t="shared" si="37"/>
        <v>33591</v>
      </c>
      <c r="S243" s="30">
        <v>17613</v>
      </c>
      <c r="T243" s="46">
        <f t="shared" si="38"/>
        <v>0.52483685449506834</v>
      </c>
      <c r="U243" s="30">
        <v>28</v>
      </c>
      <c r="V243" s="46">
        <f t="shared" si="45"/>
        <v>0.875</v>
      </c>
      <c r="W243" s="30">
        <f t="shared" si="39"/>
        <v>17641</v>
      </c>
      <c r="X243" s="46">
        <f t="shared" si="40"/>
        <v>0.52517043255633955</v>
      </c>
      <c r="Y243" s="30">
        <v>584</v>
      </c>
      <c r="Z243" s="30">
        <v>8</v>
      </c>
      <c r="AA243" s="30">
        <f t="shared" si="42"/>
        <v>592</v>
      </c>
      <c r="AB243" s="30">
        <v>509</v>
      </c>
      <c r="AC243" s="30">
        <v>6</v>
      </c>
      <c r="AD243" s="30">
        <f t="shared" si="43"/>
        <v>515</v>
      </c>
      <c r="AE243" s="30">
        <v>53</v>
      </c>
      <c r="AF243" s="30">
        <v>396</v>
      </c>
      <c r="AG243" s="30">
        <f t="shared" si="44"/>
        <v>449</v>
      </c>
      <c r="AH243" s="30">
        <v>4</v>
      </c>
      <c r="AI243" s="30">
        <v>2</v>
      </c>
      <c r="AK243" s="30">
        <v>3</v>
      </c>
      <c r="AL243" s="30"/>
    </row>
    <row r="244" spans="1:38" x14ac:dyDescent="0.25">
      <c r="A244" s="31" t="s">
        <v>118</v>
      </c>
      <c r="B244" s="30" t="s">
        <v>438</v>
      </c>
      <c r="C244" s="41" t="s">
        <v>32</v>
      </c>
      <c r="D244" s="30">
        <v>1</v>
      </c>
      <c r="F244" s="30">
        <v>3</v>
      </c>
      <c r="H244" s="30">
        <v>10</v>
      </c>
      <c r="I244" s="30">
        <v>3</v>
      </c>
      <c r="J244" s="30">
        <v>3</v>
      </c>
      <c r="M244" s="30">
        <v>32000</v>
      </c>
      <c r="N244" s="30">
        <v>135</v>
      </c>
      <c r="O244" s="30">
        <f t="shared" si="41"/>
        <v>32135</v>
      </c>
      <c r="P244" s="41">
        <f t="shared" si="35"/>
        <v>32000</v>
      </c>
      <c r="Q244" s="41">
        <f t="shared" si="36"/>
        <v>135</v>
      </c>
      <c r="R244" s="30">
        <f t="shared" si="37"/>
        <v>32135</v>
      </c>
      <c r="S244" s="30">
        <v>12859</v>
      </c>
      <c r="T244" s="46">
        <f t="shared" si="38"/>
        <v>0.40184375</v>
      </c>
      <c r="U244" s="30">
        <v>113</v>
      </c>
      <c r="V244" s="46">
        <f t="shared" si="45"/>
        <v>0.83703703703703702</v>
      </c>
      <c r="W244" s="30">
        <f t="shared" si="39"/>
        <v>12972</v>
      </c>
      <c r="X244" s="46">
        <f t="shared" si="40"/>
        <v>0.40367200871324099</v>
      </c>
      <c r="Y244" s="30">
        <v>1113</v>
      </c>
      <c r="Z244" s="30">
        <v>27</v>
      </c>
      <c r="AA244" s="30">
        <f t="shared" si="42"/>
        <v>1140</v>
      </c>
      <c r="AB244" s="30">
        <v>947</v>
      </c>
      <c r="AC244" s="30">
        <v>23</v>
      </c>
      <c r="AD244" s="30">
        <f t="shared" si="43"/>
        <v>970</v>
      </c>
      <c r="AE244" s="30">
        <v>40</v>
      </c>
      <c r="AF244" s="30">
        <v>262</v>
      </c>
      <c r="AG244" s="30">
        <f t="shared" si="44"/>
        <v>302</v>
      </c>
      <c r="AH244" s="30">
        <v>6</v>
      </c>
      <c r="AI244" s="30">
        <v>3</v>
      </c>
      <c r="AK244" s="30">
        <v>3</v>
      </c>
      <c r="AL244" s="30"/>
    </row>
    <row r="245" spans="1:38" x14ac:dyDescent="0.25">
      <c r="A245" s="31" t="s">
        <v>118</v>
      </c>
      <c r="B245" s="30" t="s">
        <v>441</v>
      </c>
      <c r="C245" s="41" t="s">
        <v>32</v>
      </c>
      <c r="D245" s="30">
        <v>1</v>
      </c>
      <c r="F245" s="30">
        <v>3</v>
      </c>
      <c r="H245" s="30">
        <v>10</v>
      </c>
      <c r="I245" s="30">
        <v>2</v>
      </c>
      <c r="J245" s="30">
        <v>2</v>
      </c>
      <c r="M245" s="30">
        <v>28846</v>
      </c>
      <c r="N245" s="36">
        <v>22</v>
      </c>
      <c r="O245" s="30">
        <f t="shared" si="41"/>
        <v>28868</v>
      </c>
      <c r="P245" s="41">
        <f t="shared" si="35"/>
        <v>28846</v>
      </c>
      <c r="Q245" s="41">
        <f t="shared" si="36"/>
        <v>22</v>
      </c>
      <c r="R245" s="30">
        <f t="shared" si="37"/>
        <v>28868</v>
      </c>
      <c r="S245" s="30">
        <v>13670</v>
      </c>
      <c r="T245" s="46">
        <f t="shared" si="38"/>
        <v>0.47389586077792417</v>
      </c>
      <c r="U245" s="30">
        <v>18</v>
      </c>
      <c r="V245" s="46">
        <f t="shared" si="45"/>
        <v>0.81818181818181823</v>
      </c>
      <c r="W245" s="30">
        <f t="shared" si="39"/>
        <v>13688</v>
      </c>
      <c r="X245" s="46">
        <f t="shared" si="40"/>
        <v>0.47415823749480396</v>
      </c>
      <c r="Y245" s="30">
        <v>608</v>
      </c>
      <c r="Z245" s="30">
        <v>5</v>
      </c>
      <c r="AA245" s="30">
        <f t="shared" si="42"/>
        <v>613</v>
      </c>
      <c r="AB245" s="30">
        <v>561</v>
      </c>
      <c r="AC245" s="30">
        <v>5</v>
      </c>
      <c r="AD245" s="30">
        <f t="shared" si="43"/>
        <v>566</v>
      </c>
      <c r="AE245" s="30">
        <v>96</v>
      </c>
      <c r="AF245" s="30">
        <v>443</v>
      </c>
      <c r="AG245" s="30">
        <f t="shared" si="44"/>
        <v>539</v>
      </c>
      <c r="AH245" s="30">
        <v>4</v>
      </c>
      <c r="AI245" s="30">
        <v>2</v>
      </c>
      <c r="AK245" s="30">
        <v>3</v>
      </c>
      <c r="AL245" s="30"/>
    </row>
    <row r="246" spans="1:38" x14ac:dyDescent="0.25">
      <c r="A246" s="31" t="s">
        <v>118</v>
      </c>
      <c r="B246" s="30" t="s">
        <v>440</v>
      </c>
      <c r="C246" s="41" t="s">
        <v>32</v>
      </c>
      <c r="D246" s="30">
        <v>1</v>
      </c>
      <c r="F246" s="30">
        <v>2</v>
      </c>
      <c r="G246" s="36"/>
      <c r="H246" s="30">
        <v>10</v>
      </c>
      <c r="I246" s="30">
        <v>1</v>
      </c>
      <c r="J246" s="30">
        <v>1</v>
      </c>
      <c r="M246" s="30">
        <v>25414</v>
      </c>
      <c r="N246" s="36">
        <v>33</v>
      </c>
      <c r="O246" s="30">
        <f t="shared" si="41"/>
        <v>25447</v>
      </c>
      <c r="P246" s="41">
        <f t="shared" si="35"/>
        <v>25414</v>
      </c>
      <c r="Q246" s="41">
        <f t="shared" si="36"/>
        <v>33</v>
      </c>
      <c r="R246" s="30">
        <f t="shared" si="37"/>
        <v>25447</v>
      </c>
      <c r="S246" s="30">
        <v>12679</v>
      </c>
      <c r="T246" s="46">
        <f t="shared" si="38"/>
        <v>0.49889824506177699</v>
      </c>
      <c r="U246" s="30">
        <v>31</v>
      </c>
      <c r="V246" s="46">
        <f t="shared" si="45"/>
        <v>0.93939393939393945</v>
      </c>
      <c r="W246" s="30">
        <f t="shared" si="39"/>
        <v>12710</v>
      </c>
      <c r="X246" s="46">
        <f t="shared" si="40"/>
        <v>0.49946948559751642</v>
      </c>
      <c r="Y246" s="30">
        <v>737</v>
      </c>
      <c r="Z246" s="30">
        <v>6</v>
      </c>
      <c r="AA246" s="30">
        <f t="shared" si="42"/>
        <v>743</v>
      </c>
      <c r="AB246" s="30">
        <v>659</v>
      </c>
      <c r="AC246" s="30">
        <v>5</v>
      </c>
      <c r="AD246" s="30">
        <f t="shared" si="43"/>
        <v>664</v>
      </c>
      <c r="AE246" s="30">
        <v>53</v>
      </c>
      <c r="AF246" s="30">
        <v>339</v>
      </c>
      <c r="AG246" s="30">
        <f t="shared" si="44"/>
        <v>392</v>
      </c>
      <c r="AH246" s="30">
        <v>4</v>
      </c>
      <c r="AI246" s="30">
        <v>1</v>
      </c>
      <c r="AK246" s="30">
        <v>2</v>
      </c>
      <c r="AL246" s="30"/>
    </row>
    <row r="247" spans="1:38" x14ac:dyDescent="0.25">
      <c r="A247" s="31" t="s">
        <v>118</v>
      </c>
      <c r="B247" s="30" t="s">
        <v>442</v>
      </c>
      <c r="C247" s="41" t="s">
        <v>32</v>
      </c>
      <c r="D247" s="30">
        <v>1</v>
      </c>
      <c r="F247" s="30">
        <v>1</v>
      </c>
      <c r="H247" s="30">
        <v>3</v>
      </c>
      <c r="M247" s="30">
        <v>5803</v>
      </c>
      <c r="N247" s="36"/>
      <c r="O247" s="30">
        <f t="shared" si="41"/>
        <v>5803</v>
      </c>
      <c r="P247" s="41">
        <f t="shared" si="35"/>
        <v>5803</v>
      </c>
      <c r="Q247" s="41">
        <f t="shared" si="36"/>
        <v>0</v>
      </c>
      <c r="R247" s="30">
        <f t="shared" si="37"/>
        <v>5803</v>
      </c>
      <c r="S247" s="30">
        <v>1884</v>
      </c>
      <c r="T247" s="46">
        <f t="shared" si="38"/>
        <v>0.3246596587971739</v>
      </c>
      <c r="W247" s="30">
        <f t="shared" si="39"/>
        <v>1884</v>
      </c>
      <c r="X247" s="46">
        <f t="shared" si="40"/>
        <v>0.3246596587971739</v>
      </c>
      <c r="Y247" s="30">
        <v>139</v>
      </c>
      <c r="Z247" s="30">
        <v>5</v>
      </c>
      <c r="AA247" s="30">
        <f t="shared" si="42"/>
        <v>144</v>
      </c>
      <c r="AB247" s="30">
        <v>129</v>
      </c>
      <c r="AC247" s="30">
        <v>4</v>
      </c>
      <c r="AD247" s="30">
        <f t="shared" si="43"/>
        <v>133</v>
      </c>
      <c r="AE247" s="30">
        <v>7</v>
      </c>
      <c r="AF247" s="30">
        <v>88</v>
      </c>
      <c r="AG247" s="30">
        <f t="shared" si="44"/>
        <v>95</v>
      </c>
      <c r="AH247" s="30">
        <v>1</v>
      </c>
      <c r="AK247" s="30">
        <v>1</v>
      </c>
      <c r="AL247" s="30"/>
    </row>
    <row r="248" spans="1:38" x14ac:dyDescent="0.25">
      <c r="A248" s="31" t="s">
        <v>273</v>
      </c>
      <c r="B248" s="30" t="s">
        <v>274</v>
      </c>
      <c r="C248" s="41" t="s">
        <v>31</v>
      </c>
      <c r="D248" s="30">
        <v>1</v>
      </c>
      <c r="F248" s="30">
        <v>4</v>
      </c>
      <c r="H248" s="30">
        <v>7</v>
      </c>
      <c r="I248" s="30">
        <v>3</v>
      </c>
      <c r="J248" s="30">
        <v>3</v>
      </c>
      <c r="M248" s="30">
        <v>14258</v>
      </c>
      <c r="N248" s="36">
        <v>7</v>
      </c>
      <c r="O248" s="30">
        <f t="shared" si="41"/>
        <v>14265</v>
      </c>
      <c r="P248" s="41">
        <f t="shared" si="35"/>
        <v>14258</v>
      </c>
      <c r="Q248" s="41">
        <f t="shared" si="36"/>
        <v>7</v>
      </c>
      <c r="R248" s="30">
        <f t="shared" si="37"/>
        <v>14265</v>
      </c>
      <c r="S248" s="30">
        <v>5355</v>
      </c>
      <c r="T248" s="46">
        <f t="shared" si="38"/>
        <v>0.37557862252770374</v>
      </c>
      <c r="U248" s="30">
        <v>7</v>
      </c>
      <c r="V248" s="46">
        <f t="shared" si="45"/>
        <v>1</v>
      </c>
      <c r="W248" s="30">
        <f t="shared" si="39"/>
        <v>5362</v>
      </c>
      <c r="X248" s="46">
        <f t="shared" si="40"/>
        <v>0.37588503329828249</v>
      </c>
      <c r="Y248" s="30">
        <v>62</v>
      </c>
      <c r="Z248" s="30">
        <v>2</v>
      </c>
      <c r="AA248" s="30">
        <f t="shared" si="42"/>
        <v>64</v>
      </c>
      <c r="AB248" s="30">
        <v>44</v>
      </c>
      <c r="AC248" s="30">
        <v>2</v>
      </c>
      <c r="AD248" s="30">
        <f t="shared" si="43"/>
        <v>46</v>
      </c>
      <c r="AF248" s="30">
        <v>122</v>
      </c>
      <c r="AG248" s="30">
        <f t="shared" si="44"/>
        <v>122</v>
      </c>
      <c r="AH248" s="30">
        <v>3</v>
      </c>
      <c r="AI248" s="30">
        <v>2</v>
      </c>
      <c r="AK248" s="30">
        <v>4</v>
      </c>
      <c r="AL248" s="30"/>
    </row>
    <row r="249" spans="1:38" x14ac:dyDescent="0.25">
      <c r="A249" s="31" t="s">
        <v>273</v>
      </c>
      <c r="B249" s="30" t="s">
        <v>275</v>
      </c>
      <c r="C249" s="41" t="s">
        <v>31</v>
      </c>
      <c r="D249" s="30">
        <v>1</v>
      </c>
      <c r="F249" s="30">
        <v>3</v>
      </c>
      <c r="G249" s="36"/>
      <c r="H249" s="30">
        <v>8</v>
      </c>
      <c r="I249" s="30">
        <v>3</v>
      </c>
      <c r="J249" s="30">
        <v>2</v>
      </c>
      <c r="K249" s="30">
        <v>1</v>
      </c>
      <c r="M249" s="30">
        <v>12293</v>
      </c>
      <c r="N249" s="36">
        <v>123</v>
      </c>
      <c r="O249" s="30">
        <f t="shared" si="41"/>
        <v>12416</v>
      </c>
      <c r="P249" s="41">
        <f t="shared" si="35"/>
        <v>12293</v>
      </c>
      <c r="Q249" s="41">
        <f t="shared" si="36"/>
        <v>123</v>
      </c>
      <c r="R249" s="30">
        <f t="shared" si="37"/>
        <v>12416</v>
      </c>
      <c r="S249" s="30">
        <v>5161</v>
      </c>
      <c r="T249" s="46">
        <f t="shared" si="38"/>
        <v>0.41983242495729278</v>
      </c>
      <c r="U249" s="30">
        <v>103</v>
      </c>
      <c r="V249" s="46">
        <f t="shared" si="45"/>
        <v>0.83739837398373984</v>
      </c>
      <c r="W249" s="30">
        <f t="shared" si="39"/>
        <v>5264</v>
      </c>
      <c r="X249" s="46">
        <f t="shared" si="40"/>
        <v>0.42396907216494845</v>
      </c>
      <c r="Y249" s="30">
        <v>69</v>
      </c>
      <c r="Z249" s="30">
        <v>5</v>
      </c>
      <c r="AA249" s="30">
        <f t="shared" si="42"/>
        <v>74</v>
      </c>
      <c r="AB249" s="30">
        <v>47</v>
      </c>
      <c r="AC249" s="30">
        <v>4</v>
      </c>
      <c r="AD249" s="30">
        <f t="shared" si="43"/>
        <v>51</v>
      </c>
      <c r="AE249" s="30">
        <v>42</v>
      </c>
      <c r="AF249" s="30">
        <v>95</v>
      </c>
      <c r="AG249" s="30">
        <f t="shared" si="44"/>
        <v>137</v>
      </c>
      <c r="AH249" s="30">
        <v>3</v>
      </c>
      <c r="AI249" s="30">
        <v>1</v>
      </c>
      <c r="AK249" s="30">
        <v>3</v>
      </c>
      <c r="AL249" s="30"/>
    </row>
    <row r="250" spans="1:38" x14ac:dyDescent="0.25">
      <c r="A250" s="31" t="s">
        <v>273</v>
      </c>
      <c r="B250" s="30" t="s">
        <v>443</v>
      </c>
      <c r="C250" s="41" t="s">
        <v>31</v>
      </c>
      <c r="D250" s="30">
        <v>1</v>
      </c>
      <c r="F250" s="30">
        <v>4</v>
      </c>
      <c r="H250" s="30">
        <v>11</v>
      </c>
      <c r="I250" s="30">
        <v>2</v>
      </c>
      <c r="J250" s="30">
        <v>2</v>
      </c>
      <c r="K250" s="30">
        <v>2</v>
      </c>
      <c r="L250" s="30">
        <v>1</v>
      </c>
      <c r="M250" s="30">
        <v>12503</v>
      </c>
      <c r="N250" s="36">
        <v>38</v>
      </c>
      <c r="O250" s="30">
        <f t="shared" si="41"/>
        <v>12541</v>
      </c>
      <c r="P250" s="41">
        <f t="shared" si="35"/>
        <v>12503</v>
      </c>
      <c r="Q250" s="41">
        <f t="shared" si="36"/>
        <v>38</v>
      </c>
      <c r="R250" s="30">
        <f t="shared" si="37"/>
        <v>12541</v>
      </c>
      <c r="S250" s="30">
        <v>4101</v>
      </c>
      <c r="T250" s="46">
        <f t="shared" si="38"/>
        <v>0.32800127969287374</v>
      </c>
      <c r="U250" s="30">
        <v>33</v>
      </c>
      <c r="V250" s="46">
        <f t="shared" si="45"/>
        <v>0.86842105263157898</v>
      </c>
      <c r="W250" s="30">
        <f t="shared" si="39"/>
        <v>4134</v>
      </c>
      <c r="X250" s="46">
        <f t="shared" si="40"/>
        <v>0.32963878478590225</v>
      </c>
      <c r="Y250" s="30">
        <v>41</v>
      </c>
      <c r="Z250" s="30">
        <v>4</v>
      </c>
      <c r="AA250" s="30">
        <f t="shared" si="42"/>
        <v>45</v>
      </c>
      <c r="AB250" s="30">
        <v>21</v>
      </c>
      <c r="AC250" s="30">
        <v>1</v>
      </c>
      <c r="AD250" s="30">
        <f t="shared" si="43"/>
        <v>22</v>
      </c>
      <c r="AE250" s="30">
        <v>18</v>
      </c>
      <c r="AF250" s="30">
        <v>60</v>
      </c>
      <c r="AG250" s="30">
        <f t="shared" si="44"/>
        <v>78</v>
      </c>
      <c r="AH250" s="30">
        <v>2</v>
      </c>
      <c r="AI250" s="30">
        <v>0</v>
      </c>
      <c r="AK250" s="30">
        <v>4</v>
      </c>
      <c r="AL250" s="30"/>
    </row>
    <row r="251" spans="1:38" x14ac:dyDescent="0.25">
      <c r="A251" s="31" t="s">
        <v>150</v>
      </c>
      <c r="B251" s="30" t="s">
        <v>276</v>
      </c>
      <c r="C251" s="41" t="s">
        <v>31</v>
      </c>
      <c r="D251" s="30">
        <v>1</v>
      </c>
      <c r="F251" s="30">
        <v>3</v>
      </c>
      <c r="H251" s="30">
        <v>6</v>
      </c>
      <c r="I251" s="30">
        <v>2</v>
      </c>
      <c r="J251" s="30">
        <v>1</v>
      </c>
      <c r="M251" s="30">
        <v>2582</v>
      </c>
      <c r="N251" s="30">
        <v>15</v>
      </c>
      <c r="O251" s="30">
        <f t="shared" si="41"/>
        <v>2597</v>
      </c>
      <c r="P251" s="41">
        <f t="shared" si="35"/>
        <v>2582</v>
      </c>
      <c r="Q251" s="41">
        <f t="shared" si="36"/>
        <v>15</v>
      </c>
      <c r="R251" s="30">
        <f t="shared" si="37"/>
        <v>2597</v>
      </c>
      <c r="S251" s="30">
        <v>1630</v>
      </c>
      <c r="T251" s="46">
        <f t="shared" si="38"/>
        <v>0.63129357087529048</v>
      </c>
      <c r="U251" s="30">
        <v>14</v>
      </c>
      <c r="V251" s="46">
        <f t="shared" si="45"/>
        <v>0.93333333333333335</v>
      </c>
      <c r="W251" s="30">
        <f t="shared" si="39"/>
        <v>1644</v>
      </c>
      <c r="X251" s="46">
        <f t="shared" si="40"/>
        <v>0.6330381209087409</v>
      </c>
      <c r="Y251" s="30">
        <v>48</v>
      </c>
      <c r="Z251" s="30">
        <v>4</v>
      </c>
      <c r="AA251" s="30">
        <f t="shared" si="42"/>
        <v>52</v>
      </c>
      <c r="AB251" s="30">
        <v>34</v>
      </c>
      <c r="AC251" s="30">
        <v>3</v>
      </c>
      <c r="AD251" s="30">
        <f t="shared" si="43"/>
        <v>37</v>
      </c>
      <c r="AF251" s="30">
        <v>21</v>
      </c>
      <c r="AG251" s="30">
        <f t="shared" si="44"/>
        <v>21</v>
      </c>
      <c r="AH251" s="30">
        <v>1</v>
      </c>
      <c r="AI251" s="30">
        <v>1</v>
      </c>
      <c r="AK251" s="30">
        <v>3</v>
      </c>
      <c r="AL251" s="30"/>
    </row>
    <row r="252" spans="1:38" x14ac:dyDescent="0.25">
      <c r="A252" s="31" t="s">
        <v>150</v>
      </c>
      <c r="B252" s="30" t="s">
        <v>227</v>
      </c>
      <c r="C252" s="41" t="s">
        <v>31</v>
      </c>
      <c r="D252" s="30">
        <v>1</v>
      </c>
      <c r="F252" s="30">
        <v>3</v>
      </c>
      <c r="H252" s="30">
        <v>4</v>
      </c>
      <c r="I252" s="30">
        <v>1</v>
      </c>
      <c r="J252" s="30">
        <v>1</v>
      </c>
      <c r="M252" s="30">
        <v>2571</v>
      </c>
      <c r="N252" s="30">
        <v>21</v>
      </c>
      <c r="O252" s="30">
        <f t="shared" si="41"/>
        <v>2592</v>
      </c>
      <c r="P252" s="41">
        <f t="shared" si="35"/>
        <v>2571</v>
      </c>
      <c r="Q252" s="41">
        <f t="shared" si="36"/>
        <v>21</v>
      </c>
      <c r="R252" s="30">
        <f t="shared" si="37"/>
        <v>2592</v>
      </c>
      <c r="S252" s="30">
        <v>1591</v>
      </c>
      <c r="T252" s="46">
        <f t="shared" si="38"/>
        <v>0.61882535978218589</v>
      </c>
      <c r="U252" s="30">
        <v>17</v>
      </c>
      <c r="V252" s="46">
        <f t="shared" si="45"/>
        <v>0.80952380952380953</v>
      </c>
      <c r="W252" s="30">
        <f t="shared" si="39"/>
        <v>1608</v>
      </c>
      <c r="X252" s="46">
        <f t="shared" si="40"/>
        <v>0.62037037037037035</v>
      </c>
      <c r="Y252" s="30">
        <v>42</v>
      </c>
      <c r="Z252" s="30">
        <v>5</v>
      </c>
      <c r="AA252" s="30">
        <f t="shared" si="42"/>
        <v>47</v>
      </c>
      <c r="AB252" s="30">
        <v>35</v>
      </c>
      <c r="AC252" s="30">
        <v>3</v>
      </c>
      <c r="AD252" s="30">
        <f t="shared" si="43"/>
        <v>38</v>
      </c>
      <c r="AF252" s="30">
        <v>53</v>
      </c>
      <c r="AG252" s="30">
        <f t="shared" si="44"/>
        <v>53</v>
      </c>
      <c r="AH252" s="30">
        <v>2</v>
      </c>
      <c r="AI252" s="30">
        <v>1</v>
      </c>
      <c r="AK252" s="30">
        <v>3</v>
      </c>
      <c r="AL252" s="30"/>
    </row>
    <row r="253" spans="1:38" x14ac:dyDescent="0.25">
      <c r="A253" s="31" t="s">
        <v>150</v>
      </c>
      <c r="B253" s="30" t="s">
        <v>228</v>
      </c>
      <c r="C253" s="41" t="s">
        <v>31</v>
      </c>
      <c r="D253" s="30">
        <v>1</v>
      </c>
      <c r="F253" s="30">
        <v>2</v>
      </c>
      <c r="H253" s="30">
        <v>5</v>
      </c>
      <c r="M253" s="30">
        <v>1137</v>
      </c>
      <c r="N253" s="30">
        <v>26</v>
      </c>
      <c r="O253" s="30">
        <f t="shared" si="41"/>
        <v>1163</v>
      </c>
      <c r="P253" s="41">
        <f t="shared" si="35"/>
        <v>1137</v>
      </c>
      <c r="Q253" s="41">
        <f t="shared" si="36"/>
        <v>26</v>
      </c>
      <c r="R253" s="30">
        <f t="shared" si="37"/>
        <v>1163</v>
      </c>
      <c r="S253" s="30">
        <v>564</v>
      </c>
      <c r="T253" s="46">
        <f t="shared" si="38"/>
        <v>0.49604221635883905</v>
      </c>
      <c r="U253" s="30">
        <v>22</v>
      </c>
      <c r="V253" s="46">
        <f t="shared" si="45"/>
        <v>0.84615384615384615</v>
      </c>
      <c r="W253" s="30">
        <f t="shared" si="39"/>
        <v>586</v>
      </c>
      <c r="X253" s="46">
        <f t="shared" si="40"/>
        <v>0.50386930352536541</v>
      </c>
      <c r="Y253" s="30">
        <v>4</v>
      </c>
      <c r="Z253" s="30">
        <v>3</v>
      </c>
      <c r="AA253" s="30">
        <f t="shared" si="42"/>
        <v>7</v>
      </c>
      <c r="AB253" s="30">
        <v>2</v>
      </c>
      <c r="AC253" s="30">
        <v>3</v>
      </c>
      <c r="AD253" s="30">
        <f t="shared" si="43"/>
        <v>5</v>
      </c>
      <c r="AF253" s="30">
        <v>4</v>
      </c>
      <c r="AG253" s="30">
        <f t="shared" si="44"/>
        <v>4</v>
      </c>
      <c r="AH253" s="30">
        <v>2</v>
      </c>
      <c r="AK253" s="30">
        <v>2</v>
      </c>
      <c r="AL253" s="30"/>
    </row>
    <row r="254" spans="1:38" x14ac:dyDescent="0.25">
      <c r="A254" s="31" t="s">
        <v>277</v>
      </c>
      <c r="B254" s="30" t="s">
        <v>444</v>
      </c>
      <c r="C254" s="41" t="s">
        <v>31</v>
      </c>
      <c r="D254" s="30">
        <v>1</v>
      </c>
      <c r="F254" s="30">
        <v>2</v>
      </c>
      <c r="H254" s="30">
        <v>4</v>
      </c>
      <c r="I254" s="30">
        <v>3</v>
      </c>
      <c r="J254" s="30">
        <v>2</v>
      </c>
      <c r="M254" s="30">
        <v>4839</v>
      </c>
      <c r="N254" s="30">
        <v>8</v>
      </c>
      <c r="O254" s="30">
        <f t="shared" si="41"/>
        <v>4847</v>
      </c>
      <c r="P254" s="41">
        <f t="shared" si="35"/>
        <v>4839</v>
      </c>
      <c r="Q254" s="41">
        <f t="shared" si="36"/>
        <v>8</v>
      </c>
      <c r="R254" s="30">
        <f t="shared" si="37"/>
        <v>4847</v>
      </c>
      <c r="S254" s="30">
        <v>2320</v>
      </c>
      <c r="T254" s="46">
        <f t="shared" si="38"/>
        <v>0.47943790039264311</v>
      </c>
      <c r="U254" s="30">
        <v>5</v>
      </c>
      <c r="V254" s="46">
        <f t="shared" si="45"/>
        <v>0.625</v>
      </c>
      <c r="W254" s="30">
        <f t="shared" si="39"/>
        <v>2325</v>
      </c>
      <c r="X254" s="46">
        <f t="shared" si="40"/>
        <v>0.4796781514338766</v>
      </c>
      <c r="Y254" s="30">
        <v>40</v>
      </c>
      <c r="Z254" s="30">
        <v>1</v>
      </c>
      <c r="AA254" s="30">
        <f t="shared" si="42"/>
        <v>41</v>
      </c>
      <c r="AB254" s="30">
        <v>33</v>
      </c>
      <c r="AD254" s="30">
        <f t="shared" si="43"/>
        <v>33</v>
      </c>
      <c r="AE254" s="30">
        <v>1</v>
      </c>
      <c r="AF254" s="30">
        <v>76</v>
      </c>
      <c r="AG254" s="30">
        <f t="shared" si="44"/>
        <v>77</v>
      </c>
      <c r="AH254" s="30">
        <v>1</v>
      </c>
      <c r="AK254" s="30">
        <v>2</v>
      </c>
      <c r="AL254" s="30"/>
    </row>
    <row r="255" spans="1:38" x14ac:dyDescent="0.25">
      <c r="A255" s="31" t="s">
        <v>277</v>
      </c>
      <c r="B255" s="30" t="s">
        <v>445</v>
      </c>
      <c r="C255" s="41" t="s">
        <v>31</v>
      </c>
      <c r="D255" s="30">
        <v>1</v>
      </c>
      <c r="F255" s="30">
        <v>4</v>
      </c>
      <c r="H255" s="30">
        <v>9</v>
      </c>
      <c r="I255" s="30">
        <v>5</v>
      </c>
      <c r="J255" s="30">
        <v>4</v>
      </c>
      <c r="K255" s="30">
        <v>1</v>
      </c>
      <c r="M255" s="30">
        <v>14290</v>
      </c>
      <c r="N255" s="30">
        <v>49</v>
      </c>
      <c r="O255" s="30">
        <f t="shared" si="41"/>
        <v>14339</v>
      </c>
      <c r="P255" s="41">
        <f t="shared" si="35"/>
        <v>14290</v>
      </c>
      <c r="Q255" s="41">
        <f t="shared" si="36"/>
        <v>49</v>
      </c>
      <c r="R255" s="30">
        <f t="shared" si="37"/>
        <v>14339</v>
      </c>
      <c r="S255" s="30">
        <v>7053</v>
      </c>
      <c r="T255" s="46">
        <f t="shared" si="38"/>
        <v>0.49356193142057381</v>
      </c>
      <c r="U255" s="30">
        <v>38</v>
      </c>
      <c r="V255" s="46">
        <f t="shared" si="45"/>
        <v>0.77551020408163263</v>
      </c>
      <c r="W255" s="30">
        <f t="shared" si="39"/>
        <v>7091</v>
      </c>
      <c r="X255" s="46">
        <f t="shared" si="40"/>
        <v>0.49452542018271844</v>
      </c>
      <c r="Y255" s="30">
        <v>183</v>
      </c>
      <c r="Z255" s="30">
        <v>6</v>
      </c>
      <c r="AA255" s="30">
        <f t="shared" si="42"/>
        <v>189</v>
      </c>
      <c r="AB255" s="30">
        <v>136</v>
      </c>
      <c r="AC255" s="30">
        <v>4</v>
      </c>
      <c r="AD255" s="30">
        <f t="shared" si="43"/>
        <v>140</v>
      </c>
      <c r="AE255" s="30">
        <v>20</v>
      </c>
      <c r="AF255" s="30">
        <v>50</v>
      </c>
      <c r="AG255" s="30">
        <f t="shared" si="44"/>
        <v>70</v>
      </c>
      <c r="AH255" s="30">
        <v>4</v>
      </c>
      <c r="AI255" s="30">
        <v>1</v>
      </c>
      <c r="AK255" s="30">
        <v>4</v>
      </c>
      <c r="AL255" s="30"/>
    </row>
    <row r="256" spans="1:38" x14ac:dyDescent="0.25">
      <c r="A256" s="31" t="s">
        <v>277</v>
      </c>
      <c r="B256" s="30" t="s">
        <v>446</v>
      </c>
      <c r="C256" s="41" t="s">
        <v>31</v>
      </c>
      <c r="D256" s="30">
        <v>1</v>
      </c>
      <c r="F256" s="30">
        <v>1</v>
      </c>
      <c r="H256" s="30">
        <v>2</v>
      </c>
      <c r="I256" s="30">
        <v>2</v>
      </c>
      <c r="J256" s="30">
        <v>1</v>
      </c>
      <c r="M256" s="30">
        <v>2183</v>
      </c>
      <c r="N256" s="30">
        <v>9</v>
      </c>
      <c r="O256" s="30">
        <f t="shared" si="41"/>
        <v>2192</v>
      </c>
      <c r="P256" s="41">
        <f t="shared" si="35"/>
        <v>2183</v>
      </c>
      <c r="Q256" s="41">
        <f t="shared" si="36"/>
        <v>9</v>
      </c>
      <c r="R256" s="30">
        <f t="shared" si="37"/>
        <v>2192</v>
      </c>
      <c r="S256" s="30">
        <v>992</v>
      </c>
      <c r="T256" s="46">
        <f t="shared" si="38"/>
        <v>0.45442052221713236</v>
      </c>
      <c r="U256" s="30">
        <v>5</v>
      </c>
      <c r="V256" s="46">
        <f t="shared" si="45"/>
        <v>0.55555555555555558</v>
      </c>
      <c r="W256" s="30">
        <f t="shared" si="39"/>
        <v>997</v>
      </c>
      <c r="X256" s="46">
        <f t="shared" si="40"/>
        <v>0.45483576642335766</v>
      </c>
      <c r="Y256" s="30">
        <v>21</v>
      </c>
      <c r="Z256" s="30">
        <v>1</v>
      </c>
      <c r="AA256" s="30">
        <f t="shared" si="42"/>
        <v>22</v>
      </c>
      <c r="AB256" s="30">
        <v>18</v>
      </c>
      <c r="AC256" s="30">
        <v>1</v>
      </c>
      <c r="AD256" s="30">
        <f t="shared" si="43"/>
        <v>19</v>
      </c>
      <c r="AF256" s="30">
        <v>32</v>
      </c>
      <c r="AG256" s="30">
        <f t="shared" si="44"/>
        <v>32</v>
      </c>
      <c r="AH256" s="30">
        <v>1</v>
      </c>
      <c r="AK256" s="30">
        <v>1</v>
      </c>
      <c r="AL256" s="30"/>
    </row>
    <row r="257" spans="1:38" x14ac:dyDescent="0.25">
      <c r="A257" s="31" t="s">
        <v>277</v>
      </c>
      <c r="B257" s="30" t="s">
        <v>447</v>
      </c>
      <c r="C257" s="41" t="s">
        <v>31</v>
      </c>
      <c r="D257" s="30">
        <v>1</v>
      </c>
      <c r="F257" s="30">
        <v>1</v>
      </c>
      <c r="H257" s="30">
        <v>2</v>
      </c>
      <c r="M257" s="30">
        <v>2189</v>
      </c>
      <c r="N257" s="36">
        <v>1</v>
      </c>
      <c r="O257" s="30">
        <f t="shared" si="41"/>
        <v>2190</v>
      </c>
      <c r="P257" s="41">
        <f t="shared" si="35"/>
        <v>2189</v>
      </c>
      <c r="Q257" s="41">
        <f t="shared" si="36"/>
        <v>1</v>
      </c>
      <c r="R257" s="30">
        <f t="shared" si="37"/>
        <v>2190</v>
      </c>
      <c r="S257" s="30">
        <v>661</v>
      </c>
      <c r="T257" s="46">
        <f t="shared" si="38"/>
        <v>0.30196436729100046</v>
      </c>
      <c r="V257" s="46">
        <f t="shared" si="45"/>
        <v>0</v>
      </c>
      <c r="W257" s="30">
        <f t="shared" si="39"/>
        <v>661</v>
      </c>
      <c r="X257" s="46">
        <f t="shared" si="40"/>
        <v>0.30182648401826484</v>
      </c>
      <c r="Y257" s="30">
        <v>11</v>
      </c>
      <c r="AA257" s="30">
        <f t="shared" si="42"/>
        <v>11</v>
      </c>
      <c r="AB257" s="30">
        <v>10</v>
      </c>
      <c r="AD257" s="30">
        <f t="shared" si="43"/>
        <v>10</v>
      </c>
      <c r="AE257" s="30">
        <v>7</v>
      </c>
      <c r="AF257" s="30">
        <v>43</v>
      </c>
      <c r="AG257" s="30">
        <f t="shared" si="44"/>
        <v>50</v>
      </c>
      <c r="AH257" s="30">
        <v>1</v>
      </c>
      <c r="AK257" s="30">
        <v>1</v>
      </c>
      <c r="AL257" s="30"/>
    </row>
    <row r="258" spans="1:38" x14ac:dyDescent="0.25">
      <c r="A258" s="31" t="s">
        <v>277</v>
      </c>
      <c r="B258" s="30" t="s">
        <v>448</v>
      </c>
      <c r="C258" s="41" t="s">
        <v>31</v>
      </c>
      <c r="E258" s="41">
        <v>1</v>
      </c>
      <c r="F258" s="30">
        <v>1</v>
      </c>
      <c r="G258" s="30">
        <v>1</v>
      </c>
      <c r="H258" s="30">
        <v>1</v>
      </c>
      <c r="M258" s="30">
        <v>2591</v>
      </c>
      <c r="N258" s="36"/>
      <c r="O258" s="30">
        <f t="shared" si="41"/>
        <v>2591</v>
      </c>
      <c r="P258" s="41">
        <f t="shared" si="35"/>
        <v>0</v>
      </c>
      <c r="Q258" s="41">
        <f t="shared" si="36"/>
        <v>0</v>
      </c>
      <c r="R258" s="30">
        <f t="shared" si="37"/>
        <v>0</v>
      </c>
      <c r="W258" s="30">
        <f t="shared" si="39"/>
        <v>0</v>
      </c>
      <c r="AA258" s="30">
        <f t="shared" si="42"/>
        <v>0</v>
      </c>
      <c r="AD258" s="30">
        <f t="shared" si="43"/>
        <v>0</v>
      </c>
      <c r="AG258" s="30">
        <f t="shared" si="44"/>
        <v>0</v>
      </c>
      <c r="AH258" s="30">
        <v>1</v>
      </c>
      <c r="AI258" s="30">
        <v>1</v>
      </c>
      <c r="AK258" s="30">
        <v>1</v>
      </c>
      <c r="AL258" s="30"/>
    </row>
    <row r="259" spans="1:38" x14ac:dyDescent="0.25">
      <c r="A259" s="31" t="s">
        <v>277</v>
      </c>
      <c r="B259" s="30" t="s">
        <v>449</v>
      </c>
      <c r="C259" s="41" t="s">
        <v>31</v>
      </c>
      <c r="D259" s="30">
        <v>1</v>
      </c>
      <c r="F259" s="30">
        <v>1</v>
      </c>
      <c r="H259" s="30">
        <v>2</v>
      </c>
      <c r="K259" s="30">
        <v>1</v>
      </c>
      <c r="M259" s="30">
        <v>2607</v>
      </c>
      <c r="N259" s="36">
        <v>2</v>
      </c>
      <c r="O259" s="30">
        <f t="shared" si="41"/>
        <v>2609</v>
      </c>
      <c r="P259" s="41">
        <f t="shared" si="35"/>
        <v>2607</v>
      </c>
      <c r="Q259" s="41">
        <f t="shared" si="36"/>
        <v>2</v>
      </c>
      <c r="R259" s="30">
        <f t="shared" si="37"/>
        <v>2609</v>
      </c>
      <c r="S259" s="30">
        <v>713</v>
      </c>
      <c r="T259" s="46">
        <f t="shared" si="38"/>
        <v>0.27349443805140006</v>
      </c>
      <c r="U259" s="30">
        <v>1</v>
      </c>
      <c r="V259" s="46">
        <f t="shared" si="45"/>
        <v>0.5</v>
      </c>
      <c r="W259" s="30">
        <f t="shared" si="39"/>
        <v>714</v>
      </c>
      <c r="X259" s="46">
        <f t="shared" si="40"/>
        <v>0.27366807205825988</v>
      </c>
      <c r="Y259" s="30">
        <v>22</v>
      </c>
      <c r="AA259" s="30">
        <f t="shared" si="42"/>
        <v>22</v>
      </c>
      <c r="AB259" s="30">
        <v>12</v>
      </c>
      <c r="AD259" s="30">
        <f t="shared" si="43"/>
        <v>12</v>
      </c>
      <c r="AF259" s="30">
        <v>21</v>
      </c>
      <c r="AG259" s="30">
        <f t="shared" si="44"/>
        <v>21</v>
      </c>
      <c r="AH259" s="30">
        <v>2</v>
      </c>
      <c r="AI259" s="30">
        <v>1</v>
      </c>
      <c r="AK259" s="30">
        <v>1</v>
      </c>
      <c r="AL259" s="30"/>
    </row>
    <row r="260" spans="1:38" x14ac:dyDescent="0.25">
      <c r="A260" s="31" t="s">
        <v>121</v>
      </c>
      <c r="B260" s="30" t="s">
        <v>167</v>
      </c>
      <c r="C260" s="41" t="s">
        <v>31</v>
      </c>
      <c r="D260" s="30">
        <v>1</v>
      </c>
      <c r="F260" s="30">
        <v>12</v>
      </c>
      <c r="H260" s="30">
        <v>27</v>
      </c>
      <c r="I260" s="30">
        <v>8</v>
      </c>
      <c r="J260" s="30">
        <v>7</v>
      </c>
      <c r="M260" s="30">
        <v>33571</v>
      </c>
      <c r="N260" s="36">
        <v>47</v>
      </c>
      <c r="O260" s="30">
        <f t="shared" si="41"/>
        <v>33618</v>
      </c>
      <c r="P260" s="41">
        <f t="shared" si="35"/>
        <v>33571</v>
      </c>
      <c r="Q260" s="41">
        <f t="shared" si="36"/>
        <v>47</v>
      </c>
      <c r="R260" s="30">
        <f t="shared" si="37"/>
        <v>33618</v>
      </c>
      <c r="S260" s="30">
        <v>15927</v>
      </c>
      <c r="T260" s="46">
        <f t="shared" si="38"/>
        <v>0.47442733311489083</v>
      </c>
      <c r="U260" s="30">
        <v>33</v>
      </c>
      <c r="V260" s="46">
        <f t="shared" si="45"/>
        <v>0.7021276595744681</v>
      </c>
      <c r="W260" s="30">
        <f t="shared" si="39"/>
        <v>15960</v>
      </c>
      <c r="X260" s="46">
        <f t="shared" si="40"/>
        <v>0.47474567196144923</v>
      </c>
      <c r="Y260" s="30">
        <v>337</v>
      </c>
      <c r="Z260" s="30">
        <v>10</v>
      </c>
      <c r="AA260" s="30">
        <f t="shared" si="42"/>
        <v>347</v>
      </c>
      <c r="AB260" s="30">
        <v>261</v>
      </c>
      <c r="AC260" s="30">
        <v>6</v>
      </c>
      <c r="AD260" s="30">
        <f t="shared" si="43"/>
        <v>267</v>
      </c>
      <c r="AE260" s="30">
        <v>49</v>
      </c>
      <c r="AF260" s="30">
        <v>123</v>
      </c>
      <c r="AG260" s="30">
        <f t="shared" si="44"/>
        <v>172</v>
      </c>
      <c r="AH260" s="30">
        <v>8</v>
      </c>
      <c r="AI260" s="30">
        <v>6</v>
      </c>
      <c r="AK260" s="30">
        <v>12</v>
      </c>
      <c r="AL260" s="30"/>
    </row>
    <row r="261" spans="1:38" x14ac:dyDescent="0.25">
      <c r="A261" s="31" t="s">
        <v>122</v>
      </c>
      <c r="B261" s="41" t="s">
        <v>450</v>
      </c>
      <c r="C261" s="41" t="s">
        <v>31</v>
      </c>
      <c r="D261" s="30">
        <v>1</v>
      </c>
      <c r="F261" s="30">
        <v>1</v>
      </c>
      <c r="H261" s="30">
        <v>2</v>
      </c>
      <c r="I261" s="30">
        <v>1</v>
      </c>
      <c r="J261" s="30">
        <v>1</v>
      </c>
      <c r="M261" s="30">
        <v>4665</v>
      </c>
      <c r="N261" s="36">
        <v>2</v>
      </c>
      <c r="O261" s="30">
        <f t="shared" si="41"/>
        <v>4667</v>
      </c>
      <c r="P261" s="41">
        <f t="shared" ref="P261:P266" si="48">IF(D261=1, M261, 0)</f>
        <v>4665</v>
      </c>
      <c r="Q261" s="41">
        <f t="shared" ref="Q261:Q266" si="49">IF(D261=1, N261, 0)</f>
        <v>2</v>
      </c>
      <c r="R261" s="30">
        <f t="shared" ref="R261:R266" si="50">P261+Q261</f>
        <v>4667</v>
      </c>
      <c r="S261" s="30">
        <v>2365</v>
      </c>
      <c r="T261" s="46">
        <f t="shared" ref="T261:T266" si="51">S261/P261</f>
        <v>0.50696677384780275</v>
      </c>
      <c r="U261" s="30">
        <v>4</v>
      </c>
      <c r="V261" s="46">
        <f t="shared" si="45"/>
        <v>2</v>
      </c>
      <c r="W261" s="30">
        <f t="shared" ref="W261:W266" si="52">S261+U261</f>
        <v>2369</v>
      </c>
      <c r="X261" s="46">
        <f t="shared" ref="X261:X266" si="53">W261/R261</f>
        <v>0.5076065995286051</v>
      </c>
      <c r="Y261" s="30">
        <v>59</v>
      </c>
      <c r="Z261" s="30">
        <v>3</v>
      </c>
      <c r="AA261" s="30">
        <f t="shared" si="42"/>
        <v>62</v>
      </c>
      <c r="AB261" s="30">
        <v>44</v>
      </c>
      <c r="AC261" s="30">
        <v>2</v>
      </c>
      <c r="AD261" s="30">
        <f t="shared" si="43"/>
        <v>46</v>
      </c>
      <c r="AE261" s="30">
        <v>1</v>
      </c>
      <c r="AF261" s="30">
        <v>111</v>
      </c>
      <c r="AG261" s="30">
        <f t="shared" si="44"/>
        <v>112</v>
      </c>
      <c r="AK261" s="30">
        <v>1</v>
      </c>
      <c r="AL261" s="30"/>
    </row>
    <row r="262" spans="1:38" x14ac:dyDescent="0.25">
      <c r="A262" s="31" t="s">
        <v>122</v>
      </c>
      <c r="B262" s="41" t="s">
        <v>451</v>
      </c>
      <c r="C262" s="41" t="s">
        <v>31</v>
      </c>
      <c r="D262" s="30">
        <v>1</v>
      </c>
      <c r="F262" s="30">
        <v>2</v>
      </c>
      <c r="H262" s="30">
        <v>6</v>
      </c>
      <c r="I262" s="30">
        <v>2</v>
      </c>
      <c r="J262" s="30">
        <v>1</v>
      </c>
      <c r="M262" s="30">
        <v>8328</v>
      </c>
      <c r="N262" s="36">
        <v>71</v>
      </c>
      <c r="O262" s="30">
        <f t="shared" ref="O262:O266" si="54">M262+N262</f>
        <v>8399</v>
      </c>
      <c r="P262" s="41">
        <f t="shared" si="48"/>
        <v>8328</v>
      </c>
      <c r="Q262" s="41">
        <f t="shared" si="49"/>
        <v>71</v>
      </c>
      <c r="R262" s="30">
        <f t="shared" si="50"/>
        <v>8399</v>
      </c>
      <c r="S262" s="30">
        <v>4130</v>
      </c>
      <c r="T262" s="46">
        <f t="shared" si="51"/>
        <v>0.49591738712776179</v>
      </c>
      <c r="U262" s="30">
        <v>53</v>
      </c>
      <c r="V262" s="46">
        <f t="shared" si="45"/>
        <v>0.74647887323943662</v>
      </c>
      <c r="W262" s="30">
        <f t="shared" si="52"/>
        <v>4183</v>
      </c>
      <c r="X262" s="46">
        <f t="shared" si="53"/>
        <v>0.49803548041433504</v>
      </c>
      <c r="Y262" s="30">
        <v>85</v>
      </c>
      <c r="Z262" s="30">
        <v>6</v>
      </c>
      <c r="AA262" s="30">
        <f t="shared" ref="AA262:AA266" si="55">Y262+Z262</f>
        <v>91</v>
      </c>
      <c r="AB262" s="30">
        <v>58</v>
      </c>
      <c r="AC262" s="30">
        <v>5</v>
      </c>
      <c r="AD262" s="30">
        <f t="shared" ref="AD262:AD266" si="56">AB262+AC262</f>
        <v>63</v>
      </c>
      <c r="AE262" s="30">
        <v>3</v>
      </c>
      <c r="AF262" s="30">
        <v>63</v>
      </c>
      <c r="AG262" s="30">
        <f t="shared" ref="AG262:AG266" si="57">AE262+AF262</f>
        <v>66</v>
      </c>
      <c r="AH262" s="30">
        <v>1</v>
      </c>
      <c r="AK262" s="30">
        <v>2</v>
      </c>
      <c r="AL262" s="30"/>
    </row>
    <row r="263" spans="1:38" x14ac:dyDescent="0.25">
      <c r="A263" s="31" t="s">
        <v>122</v>
      </c>
      <c r="B263" s="41" t="s">
        <v>452</v>
      </c>
      <c r="C263" s="41" t="s">
        <v>31</v>
      </c>
      <c r="D263" s="30">
        <v>1</v>
      </c>
      <c r="F263" s="30">
        <v>1</v>
      </c>
      <c r="H263" s="30">
        <v>2</v>
      </c>
      <c r="M263" s="30">
        <v>5342</v>
      </c>
      <c r="N263" s="36">
        <v>22</v>
      </c>
      <c r="O263" s="30">
        <f t="shared" si="54"/>
        <v>5364</v>
      </c>
      <c r="P263" s="41">
        <f t="shared" si="48"/>
        <v>5342</v>
      </c>
      <c r="Q263" s="41">
        <f t="shared" si="49"/>
        <v>22</v>
      </c>
      <c r="R263" s="30">
        <f t="shared" si="50"/>
        <v>5364</v>
      </c>
      <c r="S263" s="30">
        <v>2982</v>
      </c>
      <c r="T263" s="46">
        <f t="shared" si="51"/>
        <v>0.5582178959191314</v>
      </c>
      <c r="U263" s="30">
        <v>15</v>
      </c>
      <c r="V263" s="46">
        <f t="shared" si="45"/>
        <v>0.68181818181818177</v>
      </c>
      <c r="W263" s="30">
        <f t="shared" si="52"/>
        <v>2997</v>
      </c>
      <c r="X263" s="46">
        <f t="shared" si="53"/>
        <v>0.5587248322147651</v>
      </c>
      <c r="Y263" s="30">
        <v>49</v>
      </c>
      <c r="Z263" s="30">
        <v>2</v>
      </c>
      <c r="AA263" s="30">
        <f t="shared" si="55"/>
        <v>51</v>
      </c>
      <c r="AB263" s="30">
        <v>34</v>
      </c>
      <c r="AC263" s="30">
        <v>1</v>
      </c>
      <c r="AD263" s="30">
        <f t="shared" si="56"/>
        <v>35</v>
      </c>
      <c r="AE263" s="30">
        <v>1</v>
      </c>
      <c r="AF263" s="30">
        <v>122</v>
      </c>
      <c r="AG263" s="30">
        <f t="shared" si="57"/>
        <v>123</v>
      </c>
      <c r="AK263" s="30">
        <v>1</v>
      </c>
      <c r="AL263" s="30"/>
    </row>
    <row r="264" spans="1:38" x14ac:dyDescent="0.25">
      <c r="A264" s="31" t="s">
        <v>122</v>
      </c>
      <c r="B264" s="41" t="s">
        <v>454</v>
      </c>
      <c r="C264" s="41" t="s">
        <v>31</v>
      </c>
      <c r="D264" s="30">
        <v>1</v>
      </c>
      <c r="F264" s="30">
        <v>5</v>
      </c>
      <c r="H264" s="30">
        <v>19</v>
      </c>
      <c r="I264" s="30">
        <v>4</v>
      </c>
      <c r="J264" s="30">
        <v>4</v>
      </c>
      <c r="M264" s="30">
        <v>33979</v>
      </c>
      <c r="N264" s="36">
        <v>33</v>
      </c>
      <c r="O264" s="30">
        <f t="shared" si="54"/>
        <v>34012</v>
      </c>
      <c r="P264" s="41">
        <f t="shared" si="48"/>
        <v>33979</v>
      </c>
      <c r="Q264" s="41">
        <f t="shared" si="49"/>
        <v>33</v>
      </c>
      <c r="R264" s="30">
        <f t="shared" si="50"/>
        <v>34012</v>
      </c>
      <c r="S264" s="30">
        <v>12120</v>
      </c>
      <c r="T264" s="46">
        <f t="shared" si="51"/>
        <v>0.35669089731893228</v>
      </c>
      <c r="U264" s="30">
        <v>25</v>
      </c>
      <c r="V264" s="46">
        <f t="shared" ref="V264:V266" si="58">U264/Q264</f>
        <v>0.75757575757575757</v>
      </c>
      <c r="W264" s="30">
        <f t="shared" si="52"/>
        <v>12145</v>
      </c>
      <c r="X264" s="46">
        <f t="shared" si="53"/>
        <v>0.35707985416911681</v>
      </c>
      <c r="Y264" s="30">
        <v>304</v>
      </c>
      <c r="Z264" s="30">
        <v>3</v>
      </c>
      <c r="AA264" s="30">
        <f t="shared" si="55"/>
        <v>307</v>
      </c>
      <c r="AB264" s="30">
        <v>219</v>
      </c>
      <c r="AC264" s="30">
        <v>2</v>
      </c>
      <c r="AD264" s="30">
        <f t="shared" si="56"/>
        <v>221</v>
      </c>
      <c r="AE264" s="30">
        <v>63</v>
      </c>
      <c r="AF264" s="30">
        <v>149</v>
      </c>
      <c r="AG264" s="30">
        <f t="shared" si="57"/>
        <v>212</v>
      </c>
      <c r="AH264" s="30">
        <v>6</v>
      </c>
      <c r="AI264" s="30">
        <v>2</v>
      </c>
      <c r="AK264" s="30">
        <v>5</v>
      </c>
      <c r="AL264" s="30"/>
    </row>
    <row r="265" spans="1:38" x14ac:dyDescent="0.25">
      <c r="A265" s="31" t="s">
        <v>122</v>
      </c>
      <c r="B265" s="41" t="s">
        <v>453</v>
      </c>
      <c r="C265" s="41" t="s">
        <v>31</v>
      </c>
      <c r="D265" s="30">
        <v>1</v>
      </c>
      <c r="F265" s="30">
        <v>2</v>
      </c>
      <c r="H265" s="30">
        <v>4</v>
      </c>
      <c r="I265" s="30">
        <v>2</v>
      </c>
      <c r="J265" s="30">
        <v>2</v>
      </c>
      <c r="M265" s="30">
        <v>9999</v>
      </c>
      <c r="N265" s="36">
        <v>74</v>
      </c>
      <c r="O265" s="30">
        <f t="shared" si="54"/>
        <v>10073</v>
      </c>
      <c r="P265" s="41">
        <f t="shared" si="48"/>
        <v>9999</v>
      </c>
      <c r="Q265" s="41">
        <f t="shared" si="49"/>
        <v>74</v>
      </c>
      <c r="R265" s="30">
        <f t="shared" si="50"/>
        <v>10073</v>
      </c>
      <c r="S265" s="30">
        <v>4870</v>
      </c>
      <c r="T265" s="46">
        <f t="shared" si="51"/>
        <v>0.48704870487048707</v>
      </c>
      <c r="U265" s="30">
        <v>62</v>
      </c>
      <c r="V265" s="46">
        <f t="shared" si="58"/>
        <v>0.83783783783783783</v>
      </c>
      <c r="W265" s="30">
        <f t="shared" si="52"/>
        <v>4932</v>
      </c>
      <c r="X265" s="46">
        <f t="shared" si="53"/>
        <v>0.48962573215526656</v>
      </c>
      <c r="Y265" s="30">
        <v>101</v>
      </c>
      <c r="Z265" s="30">
        <v>2</v>
      </c>
      <c r="AA265" s="30">
        <f t="shared" si="55"/>
        <v>103</v>
      </c>
      <c r="AB265" s="30">
        <v>63</v>
      </c>
      <c r="AC265" s="30">
        <v>1</v>
      </c>
      <c r="AD265" s="30">
        <f t="shared" si="56"/>
        <v>64</v>
      </c>
      <c r="AF265" s="30">
        <v>123</v>
      </c>
      <c r="AG265" s="30">
        <f t="shared" si="57"/>
        <v>123</v>
      </c>
      <c r="AH265" s="30">
        <v>1</v>
      </c>
      <c r="AK265" s="30">
        <v>2</v>
      </c>
      <c r="AL265" s="30"/>
    </row>
    <row r="266" spans="1:38" x14ac:dyDescent="0.25">
      <c r="A266" s="31" t="s">
        <v>122</v>
      </c>
      <c r="B266" s="41" t="s">
        <v>455</v>
      </c>
      <c r="C266" s="41" t="s">
        <v>31</v>
      </c>
      <c r="D266" s="30">
        <v>1</v>
      </c>
      <c r="F266" s="30">
        <v>2</v>
      </c>
      <c r="H266" s="30">
        <v>6</v>
      </c>
      <c r="M266" s="30">
        <v>9720</v>
      </c>
      <c r="N266" s="30">
        <v>1</v>
      </c>
      <c r="O266" s="30">
        <f t="shared" si="54"/>
        <v>9721</v>
      </c>
      <c r="P266" s="41">
        <f t="shared" si="48"/>
        <v>9720</v>
      </c>
      <c r="Q266" s="41">
        <f t="shared" si="49"/>
        <v>1</v>
      </c>
      <c r="R266" s="30">
        <f t="shared" si="50"/>
        <v>9721</v>
      </c>
      <c r="S266" s="30">
        <v>2315</v>
      </c>
      <c r="T266" s="46">
        <f t="shared" si="51"/>
        <v>0.2381687242798354</v>
      </c>
      <c r="U266" s="30">
        <v>1</v>
      </c>
      <c r="V266" s="46">
        <f t="shared" si="58"/>
        <v>1</v>
      </c>
      <c r="W266" s="30">
        <f t="shared" si="52"/>
        <v>2316</v>
      </c>
      <c r="X266" s="46">
        <f t="shared" si="53"/>
        <v>0.23824709392037857</v>
      </c>
      <c r="Y266" s="30">
        <v>151</v>
      </c>
      <c r="AA266" s="30">
        <f t="shared" si="55"/>
        <v>151</v>
      </c>
      <c r="AB266" s="30">
        <v>123</v>
      </c>
      <c r="AD266" s="30">
        <f t="shared" si="56"/>
        <v>123</v>
      </c>
      <c r="AE266" s="30">
        <v>1</v>
      </c>
      <c r="AF266" s="30">
        <v>61</v>
      </c>
      <c r="AG266" s="30">
        <f t="shared" si="57"/>
        <v>62</v>
      </c>
      <c r="AH266" s="30">
        <v>3</v>
      </c>
      <c r="AI266" s="30">
        <v>1</v>
      </c>
      <c r="AK266" s="30">
        <v>2</v>
      </c>
      <c r="AL266" s="30"/>
    </row>
    <row r="267" spans="1:38" x14ac:dyDescent="0.25">
      <c r="N267" s="36"/>
      <c r="AL267" s="30"/>
    </row>
    <row r="268" spans="1:38" x14ac:dyDescent="0.25">
      <c r="N268" s="36"/>
      <c r="AL268" s="30"/>
    </row>
    <row r="269" spans="1:38" x14ac:dyDescent="0.25">
      <c r="A269" s="31"/>
      <c r="T269" s="30"/>
      <c r="V269" s="30"/>
      <c r="X269" s="30"/>
      <c r="AL269" s="30"/>
    </row>
    <row r="270" spans="1:38" x14ac:dyDescent="0.25">
      <c r="A270" s="31"/>
      <c r="E270" s="30"/>
      <c r="T270" s="30"/>
      <c r="V270" s="30"/>
      <c r="X270" s="30"/>
      <c r="AL270" s="30"/>
    </row>
    <row r="271" spans="1:38" x14ac:dyDescent="0.25">
      <c r="A271" s="31"/>
      <c r="C271" s="31"/>
      <c r="K271" s="36"/>
      <c r="N271" s="36"/>
      <c r="AL271" s="30"/>
    </row>
    <row r="272" spans="1:38" x14ac:dyDescent="0.25">
      <c r="A272" s="31"/>
      <c r="E272" s="30"/>
      <c r="T272" s="30"/>
      <c r="V272" s="30"/>
      <c r="X272" s="30"/>
      <c r="AL272" s="30"/>
    </row>
    <row r="273" spans="1:38" x14ac:dyDescent="0.25">
      <c r="A273" s="31"/>
      <c r="C273" s="31"/>
      <c r="T273" s="30"/>
      <c r="V273" s="30"/>
      <c r="X273" s="30"/>
      <c r="AL273" s="30"/>
    </row>
    <row r="275" spans="1:38" x14ac:dyDescent="0.25">
      <c r="A275" s="80"/>
      <c r="B275" s="81"/>
      <c r="C275" s="80"/>
      <c r="D275" s="81"/>
      <c r="F275" s="81"/>
      <c r="G275" s="81"/>
      <c r="H275" s="81"/>
      <c r="I275" s="81"/>
      <c r="J275" s="81"/>
      <c r="K275" s="81"/>
      <c r="L275" s="81"/>
      <c r="M275" s="81"/>
      <c r="N275" s="81"/>
      <c r="O275" s="81"/>
      <c r="P275" s="81"/>
      <c r="Q275" s="81"/>
      <c r="R275" s="81"/>
      <c r="S275" s="81"/>
      <c r="T275" s="82"/>
      <c r="U275" s="81"/>
      <c r="V275" s="82"/>
      <c r="W275" s="81"/>
      <c r="X275" s="82"/>
      <c r="Y275" s="81"/>
      <c r="Z275" s="81"/>
      <c r="AA275" s="81"/>
      <c r="AB275" s="81"/>
      <c r="AC275" s="81"/>
      <c r="AD275" s="81"/>
      <c r="AE275" s="81"/>
      <c r="AF275" s="81"/>
      <c r="AG275" s="81"/>
      <c r="AH275" s="81"/>
      <c r="AI275" s="81"/>
      <c r="AJ275" s="81"/>
      <c r="AK275" s="81"/>
    </row>
  </sheetData>
  <pageMargins left="0.7" right="0.7" top="0.75" bottom="0.75" header="0.3" footer="0.3"/>
  <pageSetup paperSize="8" scale="49" orientation="landscape" r:id="rId1"/>
  <headerFooter>
    <oddFooter>&amp;C_x000D_&amp;1#&amp;"Aptos"&amp;10&amp;K000000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31E6-6D1D-4F79-B115-D51F35658496}">
  <sheetPr codeName="Sheet18">
    <tabColor theme="5" tint="0.59999389629810485"/>
    <pageSetUpPr fitToPage="1"/>
  </sheetPr>
  <dimension ref="A1:AP311"/>
  <sheetViews>
    <sheetView zoomScale="80" zoomScaleNormal="80" workbookViewId="0">
      <pane ySplit="2120"/>
      <selection activeCell="Q1" sqref="Q1"/>
      <selection pane="bottomLeft" activeCell="A4" sqref="A4"/>
    </sheetView>
  </sheetViews>
  <sheetFormatPr defaultColWidth="9.1796875" defaultRowHeight="12.5" x14ac:dyDescent="0.25"/>
  <cols>
    <col min="1" max="1" width="34.54296875" style="37" customWidth="1"/>
    <col min="2" max="2" width="9.1796875" style="19"/>
    <col min="3" max="3" width="9.26953125" style="37" bestFit="1" customWidth="1"/>
    <col min="4" max="11" width="9.26953125" style="19" bestFit="1" customWidth="1"/>
    <col min="12" max="12" width="10.453125" style="19" bestFit="1" customWidth="1"/>
    <col min="13" max="13" width="9.26953125" style="19" bestFit="1" customWidth="1"/>
    <col min="14" max="14" width="10.453125" style="19" bestFit="1" customWidth="1"/>
    <col min="15" max="15" width="9.453125" style="19" bestFit="1" customWidth="1"/>
    <col min="16" max="16" width="9.26953125" style="19" bestFit="1" customWidth="1"/>
    <col min="17" max="17" width="17.54296875" style="50" customWidth="1"/>
    <col min="18" max="18" width="9.453125" style="19" bestFit="1" customWidth="1"/>
    <col min="19" max="19" width="9.1796875" style="50"/>
    <col min="20" max="20" width="9.26953125" style="19" bestFit="1" customWidth="1"/>
    <col min="21" max="21" width="9.1796875" style="52"/>
    <col min="22" max="22" width="9.453125" style="19" bestFit="1" customWidth="1"/>
    <col min="23" max="23" width="9.1796875" style="19"/>
    <col min="24" max="30" width="9.26953125" style="19" bestFit="1" customWidth="1"/>
    <col min="31" max="31" width="14" style="37" customWidth="1"/>
    <col min="32" max="36" width="9.26953125" style="37" bestFit="1" customWidth="1"/>
    <col min="37" max="37" width="9.1796875" style="37"/>
    <col min="38" max="38" width="21.1796875" style="37" customWidth="1"/>
    <col min="39" max="16384" width="9.1796875" style="37"/>
  </cols>
  <sheetData>
    <row r="1" spans="1:42" s="65" customFormat="1" x14ac:dyDescent="0.25">
      <c r="A1" s="65" t="s">
        <v>323</v>
      </c>
      <c r="C1" s="66">
        <f>SUM(C4:C69)</f>
        <v>227</v>
      </c>
      <c r="D1" s="66">
        <f t="shared" ref="D1:AJ1" si="0">SUM(D4:D69)</f>
        <v>36</v>
      </c>
      <c r="E1" s="66">
        <f t="shared" si="0"/>
        <v>713</v>
      </c>
      <c r="F1" s="66">
        <f t="shared" si="0"/>
        <v>64</v>
      </c>
      <c r="G1" s="66">
        <f t="shared" si="0"/>
        <v>1597</v>
      </c>
      <c r="H1" s="66">
        <f t="shared" si="0"/>
        <v>458</v>
      </c>
      <c r="I1" s="66">
        <f t="shared" si="0"/>
        <v>395</v>
      </c>
      <c r="J1" s="66">
        <f t="shared" si="0"/>
        <v>80</v>
      </c>
      <c r="K1" s="66">
        <f t="shared" si="0"/>
        <v>32</v>
      </c>
      <c r="L1" s="66">
        <f t="shared" si="0"/>
        <v>3365622</v>
      </c>
      <c r="M1" s="66">
        <f t="shared" si="0"/>
        <v>7277</v>
      </c>
      <c r="N1" s="66">
        <f t="shared" si="0"/>
        <v>3371660</v>
      </c>
      <c r="O1" s="66">
        <f t="shared" si="0"/>
        <v>3283081</v>
      </c>
      <c r="P1" s="66">
        <f t="shared" si="0"/>
        <v>6786</v>
      </c>
      <c r="Q1" s="66">
        <f t="shared" si="0"/>
        <v>3289867</v>
      </c>
      <c r="R1" s="66">
        <f t="shared" si="0"/>
        <v>1341346</v>
      </c>
      <c r="S1" s="107">
        <f>R1/O1</f>
        <v>0.40856317587047047</v>
      </c>
      <c r="T1" s="66">
        <f t="shared" si="0"/>
        <v>5797</v>
      </c>
      <c r="U1" s="107">
        <f>T1/P1</f>
        <v>0.85425876805187151</v>
      </c>
      <c r="V1" s="66">
        <f t="shared" si="0"/>
        <v>1347143</v>
      </c>
      <c r="W1" s="107">
        <f>V1/Q1</f>
        <v>0.40948251099512534</v>
      </c>
      <c r="X1" s="66">
        <f t="shared" si="0"/>
        <v>29989</v>
      </c>
      <c r="Y1" s="66">
        <f t="shared" si="0"/>
        <v>1027</v>
      </c>
      <c r="Z1" s="66">
        <f t="shared" si="0"/>
        <v>31016</v>
      </c>
      <c r="AA1" s="66">
        <f t="shared" si="0"/>
        <v>22995</v>
      </c>
      <c r="AB1" s="66">
        <f t="shared" si="0"/>
        <v>704</v>
      </c>
      <c r="AC1" s="66">
        <f t="shared" si="0"/>
        <v>23699</v>
      </c>
      <c r="AD1" s="66">
        <f t="shared" si="0"/>
        <v>11894</v>
      </c>
      <c r="AE1" s="66">
        <f t="shared" si="0"/>
        <v>46348</v>
      </c>
      <c r="AF1" s="66">
        <f t="shared" si="0"/>
        <v>58242</v>
      </c>
      <c r="AG1" s="66">
        <f t="shared" si="0"/>
        <v>577</v>
      </c>
      <c r="AH1" s="66">
        <f t="shared" si="0"/>
        <v>266</v>
      </c>
      <c r="AI1" s="66">
        <f t="shared" si="0"/>
        <v>1</v>
      </c>
      <c r="AJ1" s="66">
        <f t="shared" si="0"/>
        <v>712</v>
      </c>
    </row>
    <row r="2" spans="1:42" x14ac:dyDescent="0.25">
      <c r="B2" s="37"/>
      <c r="C2" s="19"/>
      <c r="Q2" s="19"/>
      <c r="S2" s="19"/>
      <c r="U2" s="19"/>
      <c r="AE2" s="19"/>
      <c r="AF2" s="19"/>
      <c r="AG2" s="19"/>
      <c r="AH2" s="19"/>
      <c r="AI2" s="19"/>
      <c r="AJ2" s="19"/>
    </row>
    <row r="3" spans="1:42" s="15" customFormat="1" ht="78" x14ac:dyDescent="0.25">
      <c r="A3" s="24" t="s">
        <v>11</v>
      </c>
      <c r="B3" s="24" t="s">
        <v>30</v>
      </c>
      <c r="C3" s="25" t="s">
        <v>123</v>
      </c>
      <c r="D3" s="25" t="s">
        <v>124</v>
      </c>
      <c r="E3" s="25" t="s">
        <v>0</v>
      </c>
      <c r="F3" s="25" t="s">
        <v>60</v>
      </c>
      <c r="G3" s="25" t="s">
        <v>1</v>
      </c>
      <c r="H3" s="25" t="s">
        <v>126</v>
      </c>
      <c r="I3" s="25" t="s">
        <v>33</v>
      </c>
      <c r="J3" s="25" t="s">
        <v>125</v>
      </c>
      <c r="K3" s="25" t="s">
        <v>127</v>
      </c>
      <c r="L3" s="25" t="s">
        <v>128</v>
      </c>
      <c r="M3" s="25" t="s">
        <v>129</v>
      </c>
      <c r="N3" s="25" t="s">
        <v>130</v>
      </c>
      <c r="O3" s="25" t="s">
        <v>27</v>
      </c>
      <c r="P3" s="25" t="s">
        <v>18</v>
      </c>
      <c r="Q3" s="25" t="s">
        <v>19</v>
      </c>
      <c r="R3" s="78" t="s">
        <v>713</v>
      </c>
      <c r="S3" s="79" t="s">
        <v>21</v>
      </c>
      <c r="T3" s="78" t="s">
        <v>714</v>
      </c>
      <c r="U3" s="79" t="s">
        <v>23</v>
      </c>
      <c r="V3" s="78" t="s">
        <v>715</v>
      </c>
      <c r="W3" s="45" t="s">
        <v>25</v>
      </c>
      <c r="X3" s="25" t="s">
        <v>7</v>
      </c>
      <c r="Y3" s="25" t="s">
        <v>8</v>
      </c>
      <c r="Z3" s="25" t="s">
        <v>9</v>
      </c>
      <c r="AA3" s="25" t="s">
        <v>14</v>
      </c>
      <c r="AB3" s="25" t="s">
        <v>15</v>
      </c>
      <c r="AC3" s="25" t="s">
        <v>28</v>
      </c>
      <c r="AD3" s="25" t="s">
        <v>29</v>
      </c>
      <c r="AE3" s="25" t="s">
        <v>12</v>
      </c>
      <c r="AF3" s="25" t="s">
        <v>13</v>
      </c>
      <c r="AG3" s="25" t="s">
        <v>701</v>
      </c>
      <c r="AH3" s="25" t="s">
        <v>703</v>
      </c>
      <c r="AI3" s="25" t="s">
        <v>10</v>
      </c>
      <c r="AJ3" s="25" t="s">
        <v>59</v>
      </c>
    </row>
    <row r="4" spans="1:42" s="41" customFormat="1" x14ac:dyDescent="0.25">
      <c r="A4" s="40" t="s">
        <v>65</v>
      </c>
      <c r="B4" s="31" t="s">
        <v>31</v>
      </c>
      <c r="C4" s="30">
        <v>3</v>
      </c>
      <c r="D4" s="30">
        <v>0</v>
      </c>
      <c r="E4" s="30">
        <v>9</v>
      </c>
      <c r="F4" s="30">
        <v>0</v>
      </c>
      <c r="G4" s="30">
        <v>19</v>
      </c>
      <c r="H4" s="30">
        <v>5</v>
      </c>
      <c r="I4" s="30">
        <v>5</v>
      </c>
      <c r="J4" s="30">
        <v>0</v>
      </c>
      <c r="K4" s="30">
        <v>0</v>
      </c>
      <c r="L4" s="30">
        <v>23088</v>
      </c>
      <c r="M4" s="30">
        <v>24</v>
      </c>
      <c r="N4" s="30">
        <v>23112</v>
      </c>
      <c r="O4" s="30">
        <v>23088</v>
      </c>
      <c r="P4" s="30">
        <v>24</v>
      </c>
      <c r="Q4" s="30">
        <v>23112</v>
      </c>
      <c r="R4" s="30">
        <v>11792</v>
      </c>
      <c r="S4" s="46">
        <v>0.51074151074151075</v>
      </c>
      <c r="T4" s="30">
        <v>21</v>
      </c>
      <c r="U4" s="46">
        <v>0.875</v>
      </c>
      <c r="V4" s="30">
        <v>11813</v>
      </c>
      <c r="W4" s="46">
        <v>0.51111976462443753</v>
      </c>
      <c r="X4" s="30">
        <v>109</v>
      </c>
      <c r="Y4" s="30">
        <v>3</v>
      </c>
      <c r="Z4" s="30">
        <v>112</v>
      </c>
      <c r="AA4" s="30">
        <v>96</v>
      </c>
      <c r="AB4" s="30">
        <v>1</v>
      </c>
      <c r="AC4" s="30">
        <v>97</v>
      </c>
      <c r="AD4" s="30">
        <v>99</v>
      </c>
      <c r="AE4" s="41">
        <v>130</v>
      </c>
      <c r="AF4" s="41">
        <v>229</v>
      </c>
      <c r="AG4" s="41">
        <v>10</v>
      </c>
      <c r="AH4" s="41">
        <v>3</v>
      </c>
      <c r="AI4" s="41">
        <v>0</v>
      </c>
      <c r="AJ4" s="41">
        <v>9</v>
      </c>
      <c r="AN4" s="40"/>
      <c r="AO4" s="36"/>
      <c r="AP4" s="30"/>
    </row>
    <row r="5" spans="1:42" s="41" customFormat="1" x14ac:dyDescent="0.25">
      <c r="A5" s="40" t="s">
        <v>137</v>
      </c>
      <c r="B5" s="31" t="s">
        <v>31</v>
      </c>
      <c r="C5" s="81">
        <v>13</v>
      </c>
      <c r="D5" s="41">
        <v>0</v>
      </c>
      <c r="E5" s="81">
        <v>20</v>
      </c>
      <c r="F5" s="81">
        <v>0</v>
      </c>
      <c r="G5" s="81">
        <v>65</v>
      </c>
      <c r="H5" s="81">
        <v>17</v>
      </c>
      <c r="I5" s="81">
        <v>13</v>
      </c>
      <c r="J5" s="81">
        <v>15</v>
      </c>
      <c r="K5" s="81">
        <v>5</v>
      </c>
      <c r="L5" s="81">
        <v>1149684</v>
      </c>
      <c r="M5" s="81">
        <v>541</v>
      </c>
      <c r="N5" s="81">
        <v>1150225</v>
      </c>
      <c r="O5" s="81">
        <v>1149684</v>
      </c>
      <c r="P5" s="81">
        <v>541</v>
      </c>
      <c r="Q5" s="81">
        <v>1150225</v>
      </c>
      <c r="R5" s="81">
        <v>404189</v>
      </c>
      <c r="S5" s="46">
        <v>0.35156529968234751</v>
      </c>
      <c r="T5" s="81">
        <v>352</v>
      </c>
      <c r="U5" s="46">
        <v>0.65064695009242146</v>
      </c>
      <c r="V5" s="81">
        <v>404541</v>
      </c>
      <c r="W5" s="46">
        <v>0.35170597057097525</v>
      </c>
      <c r="X5" s="81">
        <v>6892</v>
      </c>
      <c r="Y5" s="81">
        <v>100</v>
      </c>
      <c r="Z5" s="81">
        <v>6992</v>
      </c>
      <c r="AA5" s="81">
        <v>4805</v>
      </c>
      <c r="AB5" s="81">
        <v>68</v>
      </c>
      <c r="AC5" s="81">
        <v>4873</v>
      </c>
      <c r="AD5" s="103">
        <v>488</v>
      </c>
      <c r="AE5" s="103">
        <v>19150</v>
      </c>
      <c r="AF5" s="103">
        <v>19638</v>
      </c>
      <c r="AG5" s="103">
        <v>23</v>
      </c>
      <c r="AH5" s="103">
        <v>7</v>
      </c>
      <c r="AI5" s="103">
        <v>0</v>
      </c>
      <c r="AJ5" s="103">
        <v>20</v>
      </c>
      <c r="AN5" s="40"/>
      <c r="AO5" s="36"/>
      <c r="AP5" s="30"/>
    </row>
    <row r="6" spans="1:42" s="41" customFormat="1" x14ac:dyDescent="0.25">
      <c r="A6" s="40" t="s">
        <v>64</v>
      </c>
      <c r="B6" s="31" t="s">
        <v>31</v>
      </c>
      <c r="C6" s="30">
        <v>3</v>
      </c>
      <c r="D6" s="41">
        <v>0</v>
      </c>
      <c r="E6" s="30">
        <v>10</v>
      </c>
      <c r="F6" s="30">
        <v>0</v>
      </c>
      <c r="G6" s="30">
        <v>20</v>
      </c>
      <c r="H6" s="30">
        <v>3</v>
      </c>
      <c r="I6" s="30">
        <v>3</v>
      </c>
      <c r="J6" s="30">
        <v>0</v>
      </c>
      <c r="K6" s="30">
        <v>0</v>
      </c>
      <c r="L6" s="30">
        <v>7729</v>
      </c>
      <c r="M6" s="30">
        <v>47</v>
      </c>
      <c r="N6" s="30">
        <v>7776</v>
      </c>
      <c r="O6" s="30">
        <v>7729</v>
      </c>
      <c r="P6" s="30">
        <v>47</v>
      </c>
      <c r="Q6" s="30">
        <v>7776</v>
      </c>
      <c r="R6" s="30">
        <v>3787</v>
      </c>
      <c r="S6" s="46">
        <v>0.48997282960279465</v>
      </c>
      <c r="T6" s="30">
        <v>41</v>
      </c>
      <c r="U6" s="46">
        <v>0.87234042553191493</v>
      </c>
      <c r="V6" s="30">
        <v>3828</v>
      </c>
      <c r="W6" s="46">
        <v>0.49228395061728397</v>
      </c>
      <c r="X6" s="30">
        <v>88</v>
      </c>
      <c r="Y6" s="30">
        <v>7</v>
      </c>
      <c r="Z6" s="30">
        <v>95</v>
      </c>
      <c r="AA6" s="30">
        <v>74</v>
      </c>
      <c r="AB6" s="30">
        <v>6</v>
      </c>
      <c r="AC6" s="30">
        <v>80</v>
      </c>
      <c r="AD6" s="103">
        <v>4</v>
      </c>
      <c r="AE6" s="103">
        <v>78</v>
      </c>
      <c r="AF6" s="103">
        <v>82</v>
      </c>
      <c r="AG6" s="103">
        <v>8</v>
      </c>
      <c r="AH6" s="103">
        <v>5</v>
      </c>
      <c r="AI6" s="103">
        <v>0</v>
      </c>
      <c r="AJ6" s="103">
        <v>10</v>
      </c>
      <c r="AN6" s="40"/>
      <c r="AO6" s="30"/>
      <c r="AP6" s="30"/>
    </row>
    <row r="7" spans="1:42" s="41" customFormat="1" x14ac:dyDescent="0.25">
      <c r="A7" s="40" t="s">
        <v>66</v>
      </c>
      <c r="B7" s="31" t="s">
        <v>31</v>
      </c>
      <c r="C7" s="30">
        <v>1</v>
      </c>
      <c r="D7" s="41">
        <v>0</v>
      </c>
      <c r="E7" s="30">
        <v>8</v>
      </c>
      <c r="F7" s="30">
        <v>0</v>
      </c>
      <c r="G7" s="30">
        <v>14</v>
      </c>
      <c r="H7" s="30">
        <v>5</v>
      </c>
      <c r="I7" s="30">
        <v>4</v>
      </c>
      <c r="J7" s="30">
        <v>0</v>
      </c>
      <c r="K7" s="30">
        <v>0</v>
      </c>
      <c r="L7" s="30">
        <v>7587</v>
      </c>
      <c r="M7" s="36">
        <v>34</v>
      </c>
      <c r="N7" s="30">
        <v>7621</v>
      </c>
      <c r="O7" s="30">
        <v>7587</v>
      </c>
      <c r="P7" s="30">
        <v>34</v>
      </c>
      <c r="Q7" s="30">
        <v>7621</v>
      </c>
      <c r="R7" s="30">
        <v>4590</v>
      </c>
      <c r="S7" s="46">
        <v>0.604982206405694</v>
      </c>
      <c r="T7" s="30">
        <v>34</v>
      </c>
      <c r="U7" s="46">
        <v>1</v>
      </c>
      <c r="V7" s="30">
        <v>4624</v>
      </c>
      <c r="W7" s="46">
        <v>0.60674452171631021</v>
      </c>
      <c r="X7" s="30">
        <v>112</v>
      </c>
      <c r="Y7" s="30">
        <v>11</v>
      </c>
      <c r="Z7" s="30">
        <v>123</v>
      </c>
      <c r="AA7" s="30">
        <v>90</v>
      </c>
      <c r="AB7" s="30">
        <v>5</v>
      </c>
      <c r="AC7" s="30">
        <v>95</v>
      </c>
      <c r="AD7" s="103">
        <v>6</v>
      </c>
      <c r="AE7" s="103">
        <v>115</v>
      </c>
      <c r="AF7" s="103">
        <v>121</v>
      </c>
      <c r="AG7" s="103">
        <v>3</v>
      </c>
      <c r="AH7" s="103">
        <v>3</v>
      </c>
      <c r="AI7" s="103">
        <v>0</v>
      </c>
      <c r="AJ7" s="103">
        <v>8</v>
      </c>
      <c r="AN7" s="40"/>
      <c r="AO7" s="30"/>
      <c r="AP7" s="30"/>
    </row>
    <row r="8" spans="1:42" s="41" customFormat="1" x14ac:dyDescent="0.25">
      <c r="A8" s="40" t="s">
        <v>138</v>
      </c>
      <c r="B8" s="31" t="s">
        <v>31</v>
      </c>
      <c r="C8" s="30">
        <v>1</v>
      </c>
      <c r="D8" s="30">
        <v>1</v>
      </c>
      <c r="E8" s="30">
        <v>8</v>
      </c>
      <c r="F8" s="30">
        <v>4</v>
      </c>
      <c r="G8" s="30">
        <v>9</v>
      </c>
      <c r="H8" s="30">
        <v>8</v>
      </c>
      <c r="I8" s="30">
        <v>8</v>
      </c>
      <c r="J8" s="30">
        <v>0</v>
      </c>
      <c r="K8" s="30">
        <v>0</v>
      </c>
      <c r="L8" s="30">
        <v>10671</v>
      </c>
      <c r="M8" s="30">
        <v>24</v>
      </c>
      <c r="N8" s="30">
        <v>10695</v>
      </c>
      <c r="O8" s="30">
        <v>5394</v>
      </c>
      <c r="P8" s="30">
        <v>4</v>
      </c>
      <c r="Q8" s="30">
        <v>5398</v>
      </c>
      <c r="R8" s="30">
        <v>2388</v>
      </c>
      <c r="S8" s="46">
        <v>0.44271412680756395</v>
      </c>
      <c r="T8" s="30">
        <v>4</v>
      </c>
      <c r="U8" s="46">
        <v>1</v>
      </c>
      <c r="V8" s="30">
        <v>2392</v>
      </c>
      <c r="W8" s="46">
        <v>0.44312708410522417</v>
      </c>
      <c r="X8" s="30">
        <v>23</v>
      </c>
      <c r="Y8" s="30">
        <v>0</v>
      </c>
      <c r="Z8" s="30">
        <v>23</v>
      </c>
      <c r="AA8" s="30">
        <v>13</v>
      </c>
      <c r="AB8" s="30">
        <v>0</v>
      </c>
      <c r="AC8" s="30">
        <v>13</v>
      </c>
      <c r="AD8" s="103">
        <v>1</v>
      </c>
      <c r="AE8" s="103">
        <v>2</v>
      </c>
      <c r="AF8" s="103">
        <v>3</v>
      </c>
      <c r="AG8" s="103">
        <v>4</v>
      </c>
      <c r="AH8" s="103">
        <v>3</v>
      </c>
      <c r="AI8" s="103">
        <v>0</v>
      </c>
      <c r="AJ8" s="103">
        <v>8</v>
      </c>
      <c r="AN8" s="40"/>
      <c r="AO8" s="30"/>
      <c r="AP8" s="30"/>
    </row>
    <row r="9" spans="1:42" s="41" customFormat="1" x14ac:dyDescent="0.25">
      <c r="A9" s="40" t="s">
        <v>67</v>
      </c>
      <c r="B9" s="31" t="s">
        <v>31</v>
      </c>
      <c r="C9" s="30">
        <v>3</v>
      </c>
      <c r="D9" s="41">
        <v>1</v>
      </c>
      <c r="E9" s="30">
        <v>11</v>
      </c>
      <c r="F9" s="30">
        <v>1</v>
      </c>
      <c r="G9" s="30">
        <v>18</v>
      </c>
      <c r="H9" s="30">
        <v>8</v>
      </c>
      <c r="I9" s="30">
        <v>8</v>
      </c>
      <c r="J9" s="30">
        <v>3</v>
      </c>
      <c r="K9" s="30">
        <v>1</v>
      </c>
      <c r="L9" s="30">
        <v>17102</v>
      </c>
      <c r="M9" s="30">
        <v>127</v>
      </c>
      <c r="N9" s="30">
        <v>17229</v>
      </c>
      <c r="O9" s="30">
        <v>15742</v>
      </c>
      <c r="P9" s="30">
        <v>108</v>
      </c>
      <c r="Q9" s="30">
        <v>15850</v>
      </c>
      <c r="R9" s="30">
        <v>7539</v>
      </c>
      <c r="S9" s="46">
        <v>0.47890992250031761</v>
      </c>
      <c r="T9" s="30">
        <v>88</v>
      </c>
      <c r="U9" s="46">
        <v>0.81481481481481477</v>
      </c>
      <c r="V9" s="30">
        <v>7627</v>
      </c>
      <c r="W9" s="46">
        <v>0.48119873817034703</v>
      </c>
      <c r="X9" s="30">
        <v>70</v>
      </c>
      <c r="Y9" s="30">
        <v>17</v>
      </c>
      <c r="Z9" s="30">
        <v>87</v>
      </c>
      <c r="AA9" s="30">
        <v>44</v>
      </c>
      <c r="AB9" s="30">
        <v>11</v>
      </c>
      <c r="AC9" s="30">
        <v>55</v>
      </c>
      <c r="AD9" s="103">
        <v>4</v>
      </c>
      <c r="AE9" s="103">
        <v>77</v>
      </c>
      <c r="AF9" s="103">
        <v>81</v>
      </c>
      <c r="AG9" s="103">
        <v>6</v>
      </c>
      <c r="AH9" s="103">
        <v>6</v>
      </c>
      <c r="AI9" s="103">
        <v>0</v>
      </c>
      <c r="AJ9" s="103">
        <v>11</v>
      </c>
      <c r="AN9" s="40"/>
      <c r="AO9" s="30"/>
      <c r="AP9" s="30"/>
    </row>
    <row r="10" spans="1:42" s="41" customFormat="1" x14ac:dyDescent="0.25">
      <c r="A10" s="40" t="s">
        <v>139</v>
      </c>
      <c r="B10" s="31" t="s">
        <v>31</v>
      </c>
      <c r="C10" s="30">
        <v>0</v>
      </c>
      <c r="D10" s="41">
        <v>1</v>
      </c>
      <c r="E10" s="30">
        <v>8</v>
      </c>
      <c r="F10" s="30">
        <v>8</v>
      </c>
      <c r="G10" s="30">
        <v>8</v>
      </c>
      <c r="H10" s="30">
        <v>7</v>
      </c>
      <c r="I10" s="30">
        <v>7</v>
      </c>
      <c r="J10" s="30">
        <v>0</v>
      </c>
      <c r="K10" s="30">
        <v>0</v>
      </c>
      <c r="L10" s="30">
        <v>444</v>
      </c>
      <c r="M10" s="36">
        <v>7</v>
      </c>
      <c r="N10" s="30">
        <v>451</v>
      </c>
      <c r="O10" s="30">
        <v>0</v>
      </c>
      <c r="P10" s="30">
        <v>0</v>
      </c>
      <c r="Q10" s="30">
        <v>0</v>
      </c>
      <c r="R10" s="30">
        <v>0</v>
      </c>
      <c r="S10" s="46"/>
      <c r="T10" s="30">
        <v>0</v>
      </c>
      <c r="U10" s="46"/>
      <c r="V10" s="30">
        <v>0</v>
      </c>
      <c r="W10" s="46"/>
      <c r="X10" s="30">
        <v>0</v>
      </c>
      <c r="Y10" s="30">
        <v>0</v>
      </c>
      <c r="Z10" s="30">
        <v>0</v>
      </c>
      <c r="AA10" s="30">
        <v>0</v>
      </c>
      <c r="AB10" s="30">
        <v>0</v>
      </c>
      <c r="AC10" s="30">
        <v>0</v>
      </c>
      <c r="AD10" s="103">
        <v>0</v>
      </c>
      <c r="AE10" s="103">
        <v>0</v>
      </c>
      <c r="AF10" s="103">
        <v>0</v>
      </c>
      <c r="AG10" s="103">
        <v>4</v>
      </c>
      <c r="AH10" s="103">
        <v>4</v>
      </c>
      <c r="AI10" s="103">
        <v>0</v>
      </c>
      <c r="AJ10" s="103">
        <v>8</v>
      </c>
      <c r="AN10" s="40"/>
      <c r="AO10" s="30"/>
      <c r="AP10" s="30"/>
    </row>
    <row r="11" spans="1:42" s="41" customFormat="1" x14ac:dyDescent="0.25">
      <c r="A11" s="40" t="s">
        <v>68</v>
      </c>
      <c r="B11" s="31" t="s">
        <v>31</v>
      </c>
      <c r="C11" s="30">
        <v>16</v>
      </c>
      <c r="D11" s="30">
        <v>0</v>
      </c>
      <c r="E11" s="30">
        <v>16</v>
      </c>
      <c r="F11" s="30">
        <v>0</v>
      </c>
      <c r="G11" s="30">
        <v>56</v>
      </c>
      <c r="H11" s="30">
        <v>11</v>
      </c>
      <c r="I11" s="30">
        <v>10</v>
      </c>
      <c r="J11" s="30">
        <v>11</v>
      </c>
      <c r="K11" s="30">
        <v>4</v>
      </c>
      <c r="L11" s="30">
        <v>270700</v>
      </c>
      <c r="M11" s="30">
        <v>259</v>
      </c>
      <c r="N11" s="30">
        <v>270959</v>
      </c>
      <c r="O11" s="30">
        <v>270700</v>
      </c>
      <c r="P11" s="30">
        <v>259</v>
      </c>
      <c r="Q11" s="30">
        <v>270959</v>
      </c>
      <c r="R11" s="30">
        <v>119963</v>
      </c>
      <c r="S11" s="46">
        <v>0.44315847801994829</v>
      </c>
      <c r="T11" s="30">
        <v>247</v>
      </c>
      <c r="U11" s="46">
        <v>0.95366795366795365</v>
      </c>
      <c r="V11" s="30">
        <v>120210</v>
      </c>
      <c r="W11" s="46">
        <v>0.4436464557368458</v>
      </c>
      <c r="X11" s="30">
        <v>2825</v>
      </c>
      <c r="Y11" s="30">
        <v>72</v>
      </c>
      <c r="Z11" s="30">
        <v>2897</v>
      </c>
      <c r="AA11" s="30">
        <v>2315</v>
      </c>
      <c r="AB11" s="30">
        <v>49</v>
      </c>
      <c r="AC11" s="30">
        <v>2364</v>
      </c>
      <c r="AD11" s="103">
        <v>432</v>
      </c>
      <c r="AE11" s="103">
        <v>4659</v>
      </c>
      <c r="AF11" s="103">
        <v>5091</v>
      </c>
      <c r="AG11" s="103">
        <v>20</v>
      </c>
      <c r="AH11" s="103">
        <v>5</v>
      </c>
      <c r="AI11" s="103">
        <v>0</v>
      </c>
      <c r="AJ11" s="103">
        <v>16</v>
      </c>
      <c r="AN11" s="40"/>
      <c r="AO11" s="30"/>
      <c r="AP11" s="30"/>
    </row>
    <row r="12" spans="1:42" s="41" customFormat="1" x14ac:dyDescent="0.25">
      <c r="A12" s="31" t="s">
        <v>69</v>
      </c>
      <c r="B12" s="31" t="s">
        <v>31</v>
      </c>
      <c r="C12" s="30">
        <v>8</v>
      </c>
      <c r="D12" s="30">
        <v>0</v>
      </c>
      <c r="E12" s="30">
        <v>14</v>
      </c>
      <c r="F12" s="30">
        <v>0</v>
      </c>
      <c r="G12" s="30">
        <v>29</v>
      </c>
      <c r="H12" s="30">
        <v>10</v>
      </c>
      <c r="I12" s="30">
        <v>9</v>
      </c>
      <c r="J12" s="30">
        <v>0</v>
      </c>
      <c r="K12" s="30">
        <v>0</v>
      </c>
      <c r="L12" s="30">
        <v>12527</v>
      </c>
      <c r="M12" s="30">
        <v>37</v>
      </c>
      <c r="N12" s="30">
        <v>12564</v>
      </c>
      <c r="O12" s="30">
        <v>12527</v>
      </c>
      <c r="P12" s="30">
        <v>37</v>
      </c>
      <c r="Q12" s="30">
        <v>12564</v>
      </c>
      <c r="R12" s="30">
        <v>6637</v>
      </c>
      <c r="S12" s="46">
        <v>0.52981559830765546</v>
      </c>
      <c r="T12" s="30">
        <v>34</v>
      </c>
      <c r="U12" s="46">
        <v>0.91891891891891897</v>
      </c>
      <c r="V12" s="30">
        <v>6671</v>
      </c>
      <c r="W12" s="46">
        <v>0.53096147723654885</v>
      </c>
      <c r="X12" s="30">
        <v>76</v>
      </c>
      <c r="Y12" s="30">
        <v>0</v>
      </c>
      <c r="Z12" s="30">
        <v>76</v>
      </c>
      <c r="AA12" s="30">
        <v>41</v>
      </c>
      <c r="AB12" s="30">
        <v>0</v>
      </c>
      <c r="AC12" s="30">
        <v>41</v>
      </c>
      <c r="AD12" s="103">
        <v>8</v>
      </c>
      <c r="AE12" s="103">
        <v>134</v>
      </c>
      <c r="AF12" s="103">
        <v>142</v>
      </c>
      <c r="AG12" s="103">
        <v>11</v>
      </c>
      <c r="AH12" s="103">
        <v>3</v>
      </c>
      <c r="AI12" s="103">
        <v>0</v>
      </c>
      <c r="AJ12" s="103">
        <v>14</v>
      </c>
      <c r="AN12" s="40"/>
      <c r="AO12" s="30"/>
      <c r="AP12" s="30"/>
    </row>
    <row r="13" spans="1:42" s="41" customFormat="1" x14ac:dyDescent="0.25">
      <c r="A13" s="31" t="s">
        <v>70</v>
      </c>
      <c r="B13" s="41" t="s">
        <v>32</v>
      </c>
      <c r="C13" s="30">
        <v>1</v>
      </c>
      <c r="D13" s="41">
        <v>0</v>
      </c>
      <c r="E13" s="30">
        <v>14</v>
      </c>
      <c r="F13" s="30">
        <v>0</v>
      </c>
      <c r="G13" s="30">
        <v>40</v>
      </c>
      <c r="H13" s="30">
        <v>12</v>
      </c>
      <c r="I13" s="30">
        <v>9</v>
      </c>
      <c r="J13" s="30">
        <v>3</v>
      </c>
      <c r="K13" s="30">
        <v>1</v>
      </c>
      <c r="L13" s="30">
        <v>96346</v>
      </c>
      <c r="M13" s="30">
        <v>112</v>
      </c>
      <c r="N13" s="30">
        <v>96458</v>
      </c>
      <c r="O13" s="30">
        <v>96346</v>
      </c>
      <c r="P13" s="30">
        <v>112</v>
      </c>
      <c r="Q13" s="30">
        <v>96458</v>
      </c>
      <c r="R13" s="30">
        <v>48034</v>
      </c>
      <c r="S13" s="46">
        <v>0.49855728312540221</v>
      </c>
      <c r="T13" s="30">
        <v>99</v>
      </c>
      <c r="U13" s="46">
        <v>0.8839285714285714</v>
      </c>
      <c r="V13" s="30">
        <v>48133</v>
      </c>
      <c r="W13" s="46">
        <v>0.49900474818055529</v>
      </c>
      <c r="X13" s="30">
        <v>1592</v>
      </c>
      <c r="Y13" s="30">
        <v>26</v>
      </c>
      <c r="Z13" s="30">
        <v>1618</v>
      </c>
      <c r="AA13" s="30">
        <v>1298</v>
      </c>
      <c r="AB13" s="30">
        <v>23</v>
      </c>
      <c r="AC13" s="30">
        <v>1321</v>
      </c>
      <c r="AD13" s="103">
        <v>961</v>
      </c>
      <c r="AE13" s="103">
        <v>860</v>
      </c>
      <c r="AF13" s="103">
        <v>1821</v>
      </c>
      <c r="AG13" s="103">
        <v>16</v>
      </c>
      <c r="AH13" s="103">
        <v>6</v>
      </c>
      <c r="AI13" s="103">
        <v>0</v>
      </c>
      <c r="AJ13" s="103">
        <v>14</v>
      </c>
      <c r="AN13" s="40"/>
      <c r="AO13" s="30"/>
      <c r="AP13" s="30"/>
    </row>
    <row r="14" spans="1:42" s="41" customFormat="1" x14ac:dyDescent="0.25">
      <c r="A14" s="31" t="s">
        <v>71</v>
      </c>
      <c r="B14" s="41" t="s">
        <v>32</v>
      </c>
      <c r="C14" s="30">
        <v>4</v>
      </c>
      <c r="D14" s="30">
        <v>0</v>
      </c>
      <c r="E14" s="30">
        <v>10</v>
      </c>
      <c r="F14" s="30">
        <v>0</v>
      </c>
      <c r="G14" s="30">
        <v>43</v>
      </c>
      <c r="H14" s="30">
        <v>8</v>
      </c>
      <c r="I14" s="30">
        <v>5</v>
      </c>
      <c r="J14" s="30">
        <v>3</v>
      </c>
      <c r="K14" s="30">
        <v>0</v>
      </c>
      <c r="L14" s="30">
        <v>47101</v>
      </c>
      <c r="M14" s="30">
        <v>139</v>
      </c>
      <c r="N14" s="30">
        <v>47240</v>
      </c>
      <c r="O14" s="30">
        <v>47101</v>
      </c>
      <c r="P14" s="30">
        <v>139</v>
      </c>
      <c r="Q14" s="104">
        <v>47240</v>
      </c>
      <c r="R14" s="30">
        <v>19487</v>
      </c>
      <c r="S14" s="46">
        <v>0.41372794632810345</v>
      </c>
      <c r="T14" s="30">
        <v>132</v>
      </c>
      <c r="U14" s="105">
        <v>0.94964028776978415</v>
      </c>
      <c r="V14" s="30">
        <v>19619</v>
      </c>
      <c r="W14" s="121">
        <v>0.41530482641828959</v>
      </c>
      <c r="X14" s="30">
        <v>677</v>
      </c>
      <c r="Y14" s="30">
        <v>33</v>
      </c>
      <c r="Z14" s="30">
        <v>710</v>
      </c>
      <c r="AA14" s="30">
        <v>474</v>
      </c>
      <c r="AB14" s="30">
        <v>27</v>
      </c>
      <c r="AC14" s="30">
        <v>501</v>
      </c>
      <c r="AD14" s="30">
        <v>827</v>
      </c>
      <c r="AE14" s="41">
        <v>386</v>
      </c>
      <c r="AF14" s="41">
        <v>1213</v>
      </c>
      <c r="AG14" s="41">
        <v>20</v>
      </c>
      <c r="AH14" s="41">
        <v>4</v>
      </c>
      <c r="AI14" s="41">
        <v>0</v>
      </c>
      <c r="AJ14" s="41">
        <v>10</v>
      </c>
      <c r="AN14" s="40"/>
      <c r="AO14" s="30"/>
      <c r="AP14" s="30"/>
    </row>
    <row r="15" spans="1:42" s="41" customFormat="1" x14ac:dyDescent="0.25">
      <c r="A15" s="31" t="s">
        <v>73</v>
      </c>
      <c r="B15" s="41" t="s">
        <v>32</v>
      </c>
      <c r="C15" s="30">
        <v>2</v>
      </c>
      <c r="D15" s="30">
        <v>0</v>
      </c>
      <c r="E15" s="30">
        <v>13</v>
      </c>
      <c r="F15" s="30">
        <v>0</v>
      </c>
      <c r="G15" s="30">
        <v>38</v>
      </c>
      <c r="H15" s="30">
        <v>7</v>
      </c>
      <c r="I15" s="30">
        <v>6</v>
      </c>
      <c r="J15" s="30">
        <v>0</v>
      </c>
      <c r="K15" s="30">
        <v>0</v>
      </c>
      <c r="L15" s="30">
        <v>33896</v>
      </c>
      <c r="M15" s="30">
        <v>52</v>
      </c>
      <c r="N15" s="30">
        <v>33948</v>
      </c>
      <c r="O15" s="30">
        <v>33896</v>
      </c>
      <c r="P15" s="30">
        <v>52</v>
      </c>
      <c r="Q15" s="30">
        <v>33948</v>
      </c>
      <c r="R15" s="30">
        <v>14695</v>
      </c>
      <c r="S15" s="46">
        <v>0.43353198017465189</v>
      </c>
      <c r="T15" s="30">
        <v>43</v>
      </c>
      <c r="U15" s="46">
        <v>0.82692307692307687</v>
      </c>
      <c r="V15" s="30">
        <v>14738</v>
      </c>
      <c r="W15" s="46">
        <v>0.43413455873689172</v>
      </c>
      <c r="X15" s="30">
        <v>341</v>
      </c>
      <c r="Y15" s="30">
        <v>13</v>
      </c>
      <c r="Z15" s="30">
        <v>354</v>
      </c>
      <c r="AA15" s="30">
        <v>281</v>
      </c>
      <c r="AB15" s="30">
        <v>8</v>
      </c>
      <c r="AC15" s="30">
        <v>289</v>
      </c>
      <c r="AD15" s="103">
        <v>579</v>
      </c>
      <c r="AE15" s="103">
        <v>185</v>
      </c>
      <c r="AF15" s="103">
        <v>764</v>
      </c>
      <c r="AG15" s="103">
        <v>15</v>
      </c>
      <c r="AH15" s="103">
        <v>5</v>
      </c>
      <c r="AI15" s="103">
        <v>0</v>
      </c>
      <c r="AJ15" s="103">
        <v>13</v>
      </c>
      <c r="AN15" s="40"/>
      <c r="AO15" s="30"/>
      <c r="AP15" s="30"/>
    </row>
    <row r="16" spans="1:42" s="41" customFormat="1" x14ac:dyDescent="0.25">
      <c r="A16" s="31" t="s">
        <v>74</v>
      </c>
      <c r="B16" s="41" t="s">
        <v>31</v>
      </c>
      <c r="C16" s="30">
        <v>2</v>
      </c>
      <c r="D16" s="30">
        <v>3</v>
      </c>
      <c r="E16" s="30">
        <v>11</v>
      </c>
      <c r="F16" s="30">
        <v>3</v>
      </c>
      <c r="G16" s="30">
        <v>17</v>
      </c>
      <c r="H16" s="30">
        <v>8</v>
      </c>
      <c r="I16" s="30">
        <v>7</v>
      </c>
      <c r="J16" s="30">
        <v>1</v>
      </c>
      <c r="K16" s="30">
        <v>0</v>
      </c>
      <c r="L16" s="30">
        <v>9086</v>
      </c>
      <c r="M16" s="30">
        <v>18</v>
      </c>
      <c r="N16" s="30">
        <v>9104</v>
      </c>
      <c r="O16" s="30">
        <v>9086</v>
      </c>
      <c r="P16" s="30">
        <v>18</v>
      </c>
      <c r="Q16" s="30">
        <v>9104</v>
      </c>
      <c r="R16" s="30">
        <v>4841</v>
      </c>
      <c r="S16" s="46">
        <v>0.53279771076381244</v>
      </c>
      <c r="T16" s="30">
        <v>18</v>
      </c>
      <c r="U16" s="46">
        <v>1</v>
      </c>
      <c r="V16" s="30">
        <v>4859</v>
      </c>
      <c r="W16" s="46">
        <v>0.53372144112478037</v>
      </c>
      <c r="X16" s="30">
        <v>58</v>
      </c>
      <c r="Y16" s="30">
        <v>7</v>
      </c>
      <c r="Z16" s="30">
        <v>65</v>
      </c>
      <c r="AA16" s="30">
        <v>50</v>
      </c>
      <c r="AB16" s="30">
        <v>6</v>
      </c>
      <c r="AC16" s="30">
        <v>56</v>
      </c>
      <c r="AD16" s="103">
        <v>4</v>
      </c>
      <c r="AE16" s="103">
        <v>197</v>
      </c>
      <c r="AF16" s="103">
        <v>201</v>
      </c>
      <c r="AG16" s="103">
        <v>4</v>
      </c>
      <c r="AH16" s="103">
        <v>2</v>
      </c>
      <c r="AI16" s="103">
        <v>0</v>
      </c>
      <c r="AJ16" s="103">
        <v>11</v>
      </c>
      <c r="AN16" s="40"/>
      <c r="AO16" s="30"/>
      <c r="AP16" s="30"/>
    </row>
    <row r="17" spans="1:42" s="41" customFormat="1" x14ac:dyDescent="0.25">
      <c r="A17" s="31" t="s">
        <v>75</v>
      </c>
      <c r="B17" s="41" t="s">
        <v>31</v>
      </c>
      <c r="C17" s="30">
        <v>4</v>
      </c>
      <c r="D17" s="30">
        <v>0</v>
      </c>
      <c r="E17" s="30">
        <v>8</v>
      </c>
      <c r="F17" s="30">
        <v>0</v>
      </c>
      <c r="G17" s="30">
        <v>15</v>
      </c>
      <c r="H17" s="30">
        <v>4</v>
      </c>
      <c r="I17" s="30">
        <v>4</v>
      </c>
      <c r="J17" s="30">
        <v>0</v>
      </c>
      <c r="K17" s="30">
        <v>0</v>
      </c>
      <c r="L17" s="30">
        <v>10031</v>
      </c>
      <c r="M17" s="30">
        <v>12</v>
      </c>
      <c r="N17" s="30">
        <v>10043</v>
      </c>
      <c r="O17" s="30">
        <v>10031</v>
      </c>
      <c r="P17" s="30">
        <v>12</v>
      </c>
      <c r="Q17" s="30">
        <v>10043</v>
      </c>
      <c r="R17" s="30">
        <v>4943</v>
      </c>
      <c r="S17" s="46">
        <v>0.49277240554281726</v>
      </c>
      <c r="T17" s="30">
        <v>12</v>
      </c>
      <c r="U17" s="46">
        <v>1</v>
      </c>
      <c r="V17" s="30">
        <v>4955</v>
      </c>
      <c r="W17" s="46">
        <v>0.4933784725679578</v>
      </c>
      <c r="X17" s="30">
        <v>55</v>
      </c>
      <c r="Y17" s="30">
        <v>3</v>
      </c>
      <c r="Z17" s="30">
        <v>58</v>
      </c>
      <c r="AA17" s="30">
        <v>52</v>
      </c>
      <c r="AB17" s="30">
        <v>0</v>
      </c>
      <c r="AC17" s="30">
        <v>52</v>
      </c>
      <c r="AD17" s="103">
        <v>12</v>
      </c>
      <c r="AE17" s="103">
        <v>95</v>
      </c>
      <c r="AF17" s="103">
        <v>107</v>
      </c>
      <c r="AG17" s="103">
        <v>2</v>
      </c>
      <c r="AH17" s="103">
        <v>1</v>
      </c>
      <c r="AI17" s="103">
        <v>0</v>
      </c>
      <c r="AJ17" s="103">
        <v>8</v>
      </c>
      <c r="AN17" s="40"/>
      <c r="AO17" s="30"/>
      <c r="AP17" s="30"/>
    </row>
    <row r="18" spans="1:42" s="41" customFormat="1" x14ac:dyDescent="0.25">
      <c r="A18" s="31" t="s">
        <v>63</v>
      </c>
      <c r="B18" s="41" t="s">
        <v>32</v>
      </c>
      <c r="C18" s="30">
        <v>3</v>
      </c>
      <c r="D18" s="30">
        <v>0</v>
      </c>
      <c r="E18" s="30">
        <v>14</v>
      </c>
      <c r="F18" s="30">
        <v>0</v>
      </c>
      <c r="G18" s="30">
        <v>43</v>
      </c>
      <c r="H18" s="30">
        <v>7</v>
      </c>
      <c r="I18" s="30">
        <v>7</v>
      </c>
      <c r="J18" s="30">
        <v>0</v>
      </c>
      <c r="K18" s="30">
        <v>0</v>
      </c>
      <c r="L18" s="30">
        <v>110087</v>
      </c>
      <c r="M18" s="30">
        <v>100</v>
      </c>
      <c r="N18" s="30">
        <v>110187</v>
      </c>
      <c r="O18" s="30">
        <v>110087</v>
      </c>
      <c r="P18" s="30">
        <v>100</v>
      </c>
      <c r="Q18" s="30">
        <v>110187</v>
      </c>
      <c r="R18" s="30">
        <v>32218</v>
      </c>
      <c r="S18" s="46">
        <v>0.29265944207762951</v>
      </c>
      <c r="T18" s="30">
        <v>139</v>
      </c>
      <c r="U18" s="46">
        <v>1.39</v>
      </c>
      <c r="V18" s="30">
        <v>32357</v>
      </c>
      <c r="W18" s="46">
        <v>0.29365533139118044</v>
      </c>
      <c r="X18" s="30">
        <v>834</v>
      </c>
      <c r="Y18" s="30">
        <v>30</v>
      </c>
      <c r="Z18" s="30">
        <v>864</v>
      </c>
      <c r="AA18" s="30">
        <v>522</v>
      </c>
      <c r="AB18" s="30">
        <v>21</v>
      </c>
      <c r="AC18" s="30">
        <v>543</v>
      </c>
      <c r="AD18" s="103">
        <v>1190</v>
      </c>
      <c r="AE18" s="103">
        <v>529</v>
      </c>
      <c r="AF18" s="103">
        <v>1719</v>
      </c>
      <c r="AG18" s="103">
        <v>18</v>
      </c>
      <c r="AH18" s="103">
        <v>7</v>
      </c>
      <c r="AI18" s="103">
        <v>0</v>
      </c>
      <c r="AJ18" s="103">
        <v>14</v>
      </c>
      <c r="AN18" s="40"/>
      <c r="AO18" s="30"/>
      <c r="AP18" s="30"/>
    </row>
    <row r="19" spans="1:42" s="41" customFormat="1" x14ac:dyDescent="0.25">
      <c r="A19" s="31" t="s">
        <v>77</v>
      </c>
      <c r="B19" s="41" t="s">
        <v>31</v>
      </c>
      <c r="C19" s="30">
        <v>4</v>
      </c>
      <c r="D19" s="30">
        <v>2</v>
      </c>
      <c r="E19" s="30">
        <v>15</v>
      </c>
      <c r="F19" s="30">
        <v>3</v>
      </c>
      <c r="G19" s="30">
        <v>30</v>
      </c>
      <c r="H19" s="30">
        <v>9</v>
      </c>
      <c r="I19" s="30">
        <v>9</v>
      </c>
      <c r="J19" s="30">
        <v>1</v>
      </c>
      <c r="K19" s="30">
        <v>1</v>
      </c>
      <c r="L19" s="30">
        <v>57981</v>
      </c>
      <c r="M19" s="30">
        <v>56</v>
      </c>
      <c r="N19" s="30">
        <v>58037</v>
      </c>
      <c r="O19" s="30">
        <v>46269</v>
      </c>
      <c r="P19" s="30">
        <v>41</v>
      </c>
      <c r="Q19" s="30">
        <v>46310</v>
      </c>
      <c r="R19" s="30">
        <v>15583</v>
      </c>
      <c r="S19" s="46">
        <v>0.336791372193045</v>
      </c>
      <c r="T19" s="30">
        <v>33</v>
      </c>
      <c r="U19" s="46">
        <v>0.80487804878048785</v>
      </c>
      <c r="V19" s="30">
        <v>15616</v>
      </c>
      <c r="W19" s="46">
        <v>0.33720578708702226</v>
      </c>
      <c r="X19" s="30">
        <v>319</v>
      </c>
      <c r="Y19" s="30">
        <v>3</v>
      </c>
      <c r="Z19" s="30">
        <v>322</v>
      </c>
      <c r="AA19" s="30">
        <v>269</v>
      </c>
      <c r="AB19" s="30">
        <v>2</v>
      </c>
      <c r="AC19" s="30">
        <v>271</v>
      </c>
      <c r="AD19" s="103">
        <v>31</v>
      </c>
      <c r="AE19" s="103">
        <v>91</v>
      </c>
      <c r="AF19" s="103">
        <v>122</v>
      </c>
      <c r="AG19" s="103">
        <v>13</v>
      </c>
      <c r="AH19" s="103">
        <v>6</v>
      </c>
      <c r="AI19" s="103">
        <v>0</v>
      </c>
      <c r="AJ19" s="103">
        <v>15</v>
      </c>
      <c r="AN19" s="40"/>
      <c r="AO19" s="30"/>
      <c r="AP19" s="30"/>
    </row>
    <row r="20" spans="1:42" s="41" customFormat="1" x14ac:dyDescent="0.25">
      <c r="A20" s="31" t="s">
        <v>78</v>
      </c>
      <c r="B20" s="41" t="s">
        <v>31</v>
      </c>
      <c r="C20" s="30">
        <v>3</v>
      </c>
      <c r="D20" s="30">
        <v>0</v>
      </c>
      <c r="E20" s="30">
        <v>13</v>
      </c>
      <c r="F20" s="30">
        <v>0</v>
      </c>
      <c r="G20" s="30">
        <v>20</v>
      </c>
      <c r="H20" s="30">
        <v>9</v>
      </c>
      <c r="I20" s="30">
        <v>8</v>
      </c>
      <c r="J20" s="30">
        <v>0</v>
      </c>
      <c r="K20" s="30">
        <v>0</v>
      </c>
      <c r="L20" s="30">
        <v>15307</v>
      </c>
      <c r="M20" s="30">
        <v>25</v>
      </c>
      <c r="N20" s="30">
        <v>15332</v>
      </c>
      <c r="O20" s="30">
        <v>15307</v>
      </c>
      <c r="P20" s="30">
        <v>25</v>
      </c>
      <c r="Q20" s="30">
        <v>15332</v>
      </c>
      <c r="R20" s="30">
        <v>6198</v>
      </c>
      <c r="S20" s="46">
        <v>0.40491278500032662</v>
      </c>
      <c r="T20" s="30">
        <v>20</v>
      </c>
      <c r="U20" s="46">
        <v>0.8</v>
      </c>
      <c r="V20" s="30">
        <v>6218</v>
      </c>
      <c r="W20" s="46">
        <v>0.40555700495695279</v>
      </c>
      <c r="X20" s="30">
        <v>92</v>
      </c>
      <c r="Y20" s="30">
        <v>0</v>
      </c>
      <c r="Z20" s="30">
        <v>92</v>
      </c>
      <c r="AA20" s="30">
        <v>74</v>
      </c>
      <c r="AB20" s="30">
        <v>0</v>
      </c>
      <c r="AC20" s="30">
        <v>74</v>
      </c>
      <c r="AD20" s="103">
        <v>5</v>
      </c>
      <c r="AE20" s="103">
        <v>25</v>
      </c>
      <c r="AF20" s="103">
        <v>30</v>
      </c>
      <c r="AG20" s="103">
        <v>8</v>
      </c>
      <c r="AH20" s="103">
        <v>4</v>
      </c>
      <c r="AI20" s="103">
        <v>0</v>
      </c>
      <c r="AJ20" s="103">
        <v>13</v>
      </c>
      <c r="AN20" s="40"/>
      <c r="AO20" s="30"/>
      <c r="AP20" s="30"/>
    </row>
    <row r="21" spans="1:42" s="41" customFormat="1" x14ac:dyDescent="0.25">
      <c r="A21" s="31" t="s">
        <v>79</v>
      </c>
      <c r="B21" s="41" t="s">
        <v>31</v>
      </c>
      <c r="C21" s="30">
        <v>5</v>
      </c>
      <c r="D21" s="30">
        <v>0</v>
      </c>
      <c r="E21" s="30">
        <v>12</v>
      </c>
      <c r="F21" s="30">
        <v>0</v>
      </c>
      <c r="G21" s="30">
        <v>22</v>
      </c>
      <c r="H21" s="30">
        <v>5</v>
      </c>
      <c r="I21" s="30">
        <v>4</v>
      </c>
      <c r="J21" s="30">
        <v>1</v>
      </c>
      <c r="K21" s="30">
        <v>0</v>
      </c>
      <c r="L21" s="30">
        <v>25502</v>
      </c>
      <c r="M21" s="30">
        <v>96</v>
      </c>
      <c r="N21" s="30">
        <v>25598</v>
      </c>
      <c r="O21" s="30">
        <v>25502</v>
      </c>
      <c r="P21" s="30">
        <v>96</v>
      </c>
      <c r="Q21" s="30">
        <v>25598</v>
      </c>
      <c r="R21" s="30">
        <v>11727</v>
      </c>
      <c r="S21" s="46">
        <v>0.45984628656575954</v>
      </c>
      <c r="T21" s="30">
        <v>84</v>
      </c>
      <c r="U21" s="46">
        <v>0.875</v>
      </c>
      <c r="V21" s="30">
        <v>11811</v>
      </c>
      <c r="W21" s="46">
        <v>0.46140323462770527</v>
      </c>
      <c r="X21" s="30">
        <v>259</v>
      </c>
      <c r="Y21" s="30">
        <v>14</v>
      </c>
      <c r="Z21" s="30">
        <v>273</v>
      </c>
      <c r="AA21" s="30">
        <v>224</v>
      </c>
      <c r="AB21" s="30">
        <v>8</v>
      </c>
      <c r="AC21" s="30">
        <v>232</v>
      </c>
      <c r="AD21" s="103">
        <v>12</v>
      </c>
      <c r="AE21" s="103">
        <v>539</v>
      </c>
      <c r="AF21" s="103">
        <v>551</v>
      </c>
      <c r="AG21" s="103">
        <v>5</v>
      </c>
      <c r="AH21" s="103">
        <v>2</v>
      </c>
      <c r="AI21" s="103">
        <v>0</v>
      </c>
      <c r="AJ21" s="103">
        <v>12</v>
      </c>
      <c r="AN21" s="40"/>
      <c r="AO21" s="30"/>
      <c r="AP21" s="30"/>
    </row>
    <row r="22" spans="1:42" s="41" customFormat="1" x14ac:dyDescent="0.25">
      <c r="A22" s="31" t="s">
        <v>80</v>
      </c>
      <c r="B22" s="41" t="s">
        <v>31</v>
      </c>
      <c r="C22" s="30">
        <v>2</v>
      </c>
      <c r="D22" s="30">
        <v>1</v>
      </c>
      <c r="E22" s="30">
        <v>10</v>
      </c>
      <c r="F22" s="30">
        <v>4</v>
      </c>
      <c r="G22" s="30">
        <v>18</v>
      </c>
      <c r="H22" s="30">
        <v>5</v>
      </c>
      <c r="I22" s="30">
        <v>5</v>
      </c>
      <c r="J22" s="30">
        <v>0</v>
      </c>
      <c r="K22" s="30">
        <v>0</v>
      </c>
      <c r="L22" s="30">
        <v>9243</v>
      </c>
      <c r="M22" s="30">
        <v>83</v>
      </c>
      <c r="N22" s="30">
        <v>9326</v>
      </c>
      <c r="O22" s="30">
        <v>5990</v>
      </c>
      <c r="P22" s="30">
        <v>19</v>
      </c>
      <c r="Q22" s="30">
        <v>6009</v>
      </c>
      <c r="R22" s="30">
        <v>2953</v>
      </c>
      <c r="S22" s="46">
        <v>0.49298831385642738</v>
      </c>
      <c r="T22" s="30">
        <v>16</v>
      </c>
      <c r="U22" s="46">
        <v>0.84210526315789469</v>
      </c>
      <c r="V22" s="30">
        <v>2969</v>
      </c>
      <c r="W22" s="46">
        <v>0.49409219504077218</v>
      </c>
      <c r="X22" s="30">
        <v>66</v>
      </c>
      <c r="Y22" s="30">
        <v>1</v>
      </c>
      <c r="Z22" s="30">
        <v>67</v>
      </c>
      <c r="AA22" s="30">
        <v>43</v>
      </c>
      <c r="AB22" s="30">
        <v>0</v>
      </c>
      <c r="AC22" s="30">
        <v>43</v>
      </c>
      <c r="AD22" s="103">
        <v>2</v>
      </c>
      <c r="AE22" s="103">
        <v>20</v>
      </c>
      <c r="AF22" s="103">
        <v>22</v>
      </c>
      <c r="AG22" s="103">
        <v>7</v>
      </c>
      <c r="AH22" s="103">
        <v>4</v>
      </c>
      <c r="AI22" s="103">
        <v>0</v>
      </c>
      <c r="AJ22" s="103">
        <v>10</v>
      </c>
      <c r="AN22" s="40"/>
      <c r="AO22" s="30"/>
      <c r="AP22" s="30"/>
    </row>
    <row r="23" spans="1:42" s="41" customFormat="1" x14ac:dyDescent="0.25">
      <c r="A23" s="31" t="s">
        <v>81</v>
      </c>
      <c r="B23" s="41" t="s">
        <v>31</v>
      </c>
      <c r="C23" s="30">
        <v>7</v>
      </c>
      <c r="D23" s="30">
        <v>0</v>
      </c>
      <c r="E23" s="30">
        <v>12</v>
      </c>
      <c r="F23" s="30">
        <v>0</v>
      </c>
      <c r="G23" s="30">
        <v>38</v>
      </c>
      <c r="H23" s="30">
        <v>8</v>
      </c>
      <c r="I23" s="30">
        <v>8</v>
      </c>
      <c r="J23" s="30">
        <v>3</v>
      </c>
      <c r="K23" s="30">
        <v>1</v>
      </c>
      <c r="L23" s="30">
        <v>78019</v>
      </c>
      <c r="M23" s="30">
        <v>40</v>
      </c>
      <c r="N23" s="30">
        <v>78059</v>
      </c>
      <c r="O23" s="30">
        <v>78019</v>
      </c>
      <c r="P23" s="30">
        <v>40</v>
      </c>
      <c r="Q23" s="30">
        <v>78059</v>
      </c>
      <c r="R23" s="30">
        <v>31963</v>
      </c>
      <c r="S23" s="46">
        <v>0.40968225688614313</v>
      </c>
      <c r="T23" s="30">
        <v>38</v>
      </c>
      <c r="U23" s="46">
        <v>0.95</v>
      </c>
      <c r="V23" s="30">
        <v>32001</v>
      </c>
      <c r="W23" s="46">
        <v>0.40995913347596047</v>
      </c>
      <c r="X23" s="30">
        <v>850</v>
      </c>
      <c r="Y23" s="30">
        <v>0</v>
      </c>
      <c r="Z23" s="30">
        <v>850</v>
      </c>
      <c r="AA23" s="30">
        <v>594</v>
      </c>
      <c r="AB23" s="30">
        <v>0</v>
      </c>
      <c r="AC23" s="30">
        <v>594</v>
      </c>
      <c r="AD23" s="103">
        <v>250</v>
      </c>
      <c r="AE23" s="103">
        <v>2047</v>
      </c>
      <c r="AF23" s="103">
        <v>2297</v>
      </c>
      <c r="AG23" s="103">
        <v>16</v>
      </c>
      <c r="AH23" s="103">
        <v>5</v>
      </c>
      <c r="AI23" s="103">
        <v>0</v>
      </c>
      <c r="AJ23" s="103">
        <v>12</v>
      </c>
      <c r="AN23" s="40"/>
      <c r="AO23" s="30"/>
      <c r="AP23" s="30"/>
    </row>
    <row r="24" spans="1:42" s="41" customFormat="1" x14ac:dyDescent="0.25">
      <c r="A24" s="31" t="s">
        <v>82</v>
      </c>
      <c r="B24" s="41" t="s">
        <v>31</v>
      </c>
      <c r="C24" s="30">
        <v>1</v>
      </c>
      <c r="D24" s="41">
        <v>0</v>
      </c>
      <c r="E24" s="30">
        <v>12</v>
      </c>
      <c r="F24" s="30">
        <v>0</v>
      </c>
      <c r="G24" s="30">
        <v>34</v>
      </c>
      <c r="H24" s="30">
        <v>9</v>
      </c>
      <c r="I24" s="30">
        <v>7</v>
      </c>
      <c r="J24" s="30">
        <v>0</v>
      </c>
      <c r="K24" s="30">
        <v>0</v>
      </c>
      <c r="L24" s="30">
        <v>39241</v>
      </c>
      <c r="M24" s="30">
        <v>62</v>
      </c>
      <c r="N24" s="30">
        <v>39303</v>
      </c>
      <c r="O24" s="30">
        <v>39241</v>
      </c>
      <c r="P24" s="30">
        <v>62</v>
      </c>
      <c r="Q24" s="30">
        <v>39303</v>
      </c>
      <c r="R24" s="30">
        <v>20849</v>
      </c>
      <c r="S24" s="46">
        <v>0.53130654162737956</v>
      </c>
      <c r="T24" s="30">
        <v>58</v>
      </c>
      <c r="U24" s="46">
        <v>0.93548387096774188</v>
      </c>
      <c r="V24" s="30">
        <v>20907</v>
      </c>
      <c r="W24" s="46">
        <v>0.53194412640256472</v>
      </c>
      <c r="X24" s="30">
        <v>533</v>
      </c>
      <c r="Y24" s="30">
        <v>15</v>
      </c>
      <c r="Z24" s="30">
        <v>548</v>
      </c>
      <c r="AA24" s="30">
        <v>416</v>
      </c>
      <c r="AB24" s="30">
        <v>14</v>
      </c>
      <c r="AC24" s="30">
        <v>430</v>
      </c>
      <c r="AD24" s="103">
        <v>87</v>
      </c>
      <c r="AE24" s="103">
        <v>360</v>
      </c>
      <c r="AF24" s="103">
        <v>447</v>
      </c>
      <c r="AG24" s="103">
        <v>9</v>
      </c>
      <c r="AH24" s="103">
        <v>4</v>
      </c>
      <c r="AI24" s="103">
        <v>0</v>
      </c>
      <c r="AJ24" s="103">
        <v>12</v>
      </c>
      <c r="AN24" s="40"/>
      <c r="AO24" s="30"/>
      <c r="AP24" s="30"/>
    </row>
    <row r="25" spans="1:42" s="41" customFormat="1" x14ac:dyDescent="0.25">
      <c r="A25" s="31" t="s">
        <v>313</v>
      </c>
      <c r="B25" s="41" t="s">
        <v>31</v>
      </c>
      <c r="C25" s="30">
        <v>1</v>
      </c>
      <c r="D25" s="41">
        <v>0</v>
      </c>
      <c r="E25" s="30">
        <v>7</v>
      </c>
      <c r="F25" s="30">
        <v>0</v>
      </c>
      <c r="G25" s="30">
        <v>14</v>
      </c>
      <c r="H25" s="30">
        <v>6</v>
      </c>
      <c r="I25" s="30">
        <v>5</v>
      </c>
      <c r="J25" s="30">
        <v>0</v>
      </c>
      <c r="K25" s="30">
        <v>0</v>
      </c>
      <c r="L25" s="30">
        <v>2961</v>
      </c>
      <c r="M25" s="36">
        <v>22</v>
      </c>
      <c r="N25" s="30">
        <v>2983</v>
      </c>
      <c r="O25" s="30">
        <v>2961</v>
      </c>
      <c r="P25" s="30">
        <v>22</v>
      </c>
      <c r="Q25" s="30">
        <v>2983</v>
      </c>
      <c r="R25" s="30">
        <v>1898</v>
      </c>
      <c r="S25" s="46">
        <v>0.64099966227625804</v>
      </c>
      <c r="T25" s="30">
        <v>20</v>
      </c>
      <c r="U25" s="46">
        <v>0.90909090909090906</v>
      </c>
      <c r="V25" s="30">
        <v>1918</v>
      </c>
      <c r="W25" s="46">
        <v>0.64297686892390216</v>
      </c>
      <c r="X25" s="30">
        <v>57</v>
      </c>
      <c r="Y25" s="30">
        <v>11</v>
      </c>
      <c r="Z25" s="30">
        <v>68</v>
      </c>
      <c r="AA25" s="30">
        <v>42</v>
      </c>
      <c r="AB25" s="30">
        <v>7</v>
      </c>
      <c r="AC25" s="30">
        <v>49</v>
      </c>
      <c r="AD25" s="30">
        <v>0</v>
      </c>
      <c r="AE25" s="30">
        <v>17</v>
      </c>
      <c r="AF25" s="30">
        <v>17</v>
      </c>
      <c r="AG25" s="41">
        <v>6</v>
      </c>
      <c r="AH25" s="41">
        <v>3</v>
      </c>
      <c r="AI25" s="103">
        <v>0</v>
      </c>
      <c r="AJ25" s="41">
        <v>7</v>
      </c>
      <c r="AN25" s="40"/>
      <c r="AO25" s="30"/>
      <c r="AP25" s="30"/>
    </row>
    <row r="26" spans="1:42" s="41" customFormat="1" x14ac:dyDescent="0.25">
      <c r="A26" s="31" t="s">
        <v>84</v>
      </c>
      <c r="B26" s="41" t="s">
        <v>32</v>
      </c>
      <c r="C26" s="30">
        <v>4</v>
      </c>
      <c r="D26" s="30">
        <v>0</v>
      </c>
      <c r="E26" s="30">
        <v>9</v>
      </c>
      <c r="F26" s="30">
        <v>0</v>
      </c>
      <c r="G26" s="30">
        <v>24</v>
      </c>
      <c r="H26" s="30">
        <v>5</v>
      </c>
      <c r="I26" s="30">
        <v>4</v>
      </c>
      <c r="J26" s="30">
        <v>0</v>
      </c>
      <c r="K26" s="30">
        <v>0</v>
      </c>
      <c r="L26" s="30">
        <v>17274</v>
      </c>
      <c r="M26" s="30">
        <v>315</v>
      </c>
      <c r="N26" s="30">
        <v>17589</v>
      </c>
      <c r="O26" s="30">
        <v>17274</v>
      </c>
      <c r="P26" s="30">
        <v>315</v>
      </c>
      <c r="Q26" s="30">
        <v>17589</v>
      </c>
      <c r="R26" s="30">
        <v>8107</v>
      </c>
      <c r="S26" s="46">
        <v>0.46931805024892903</v>
      </c>
      <c r="T26" s="30">
        <v>259</v>
      </c>
      <c r="U26" s="46">
        <v>0.82222222222222219</v>
      </c>
      <c r="V26" s="30">
        <v>8366</v>
      </c>
      <c r="W26" s="46">
        <v>0.47563818295525612</v>
      </c>
      <c r="X26" s="30">
        <v>210</v>
      </c>
      <c r="Y26" s="30">
        <v>21</v>
      </c>
      <c r="Z26" s="30">
        <v>231</v>
      </c>
      <c r="AA26" s="30">
        <v>128</v>
      </c>
      <c r="AB26" s="30">
        <v>10</v>
      </c>
      <c r="AC26" s="30">
        <v>138</v>
      </c>
      <c r="AD26" s="103">
        <v>90</v>
      </c>
      <c r="AE26" s="103">
        <v>174</v>
      </c>
      <c r="AF26" s="103">
        <v>264</v>
      </c>
      <c r="AG26" s="103">
        <v>7</v>
      </c>
      <c r="AH26" s="103">
        <v>3</v>
      </c>
      <c r="AI26" s="103">
        <v>0</v>
      </c>
      <c r="AJ26" s="103">
        <v>9</v>
      </c>
      <c r="AN26" s="40"/>
      <c r="AO26" s="30"/>
      <c r="AP26" s="30"/>
    </row>
    <row r="27" spans="1:42" s="41" customFormat="1" x14ac:dyDescent="0.25">
      <c r="A27" s="31" t="s">
        <v>310</v>
      </c>
      <c r="B27" s="41" t="s">
        <v>32</v>
      </c>
      <c r="C27" s="30">
        <v>5</v>
      </c>
      <c r="D27" s="30">
        <v>0</v>
      </c>
      <c r="E27" s="30">
        <v>10</v>
      </c>
      <c r="F27" s="30">
        <v>0</v>
      </c>
      <c r="G27" s="30">
        <v>26</v>
      </c>
      <c r="H27" s="30">
        <v>5</v>
      </c>
      <c r="I27" s="30">
        <v>3</v>
      </c>
      <c r="J27" s="30">
        <v>4</v>
      </c>
      <c r="K27" s="30">
        <v>3</v>
      </c>
      <c r="L27" s="30">
        <v>42613</v>
      </c>
      <c r="M27" s="30">
        <v>465</v>
      </c>
      <c r="N27" s="30">
        <v>43078</v>
      </c>
      <c r="O27" s="30">
        <v>42613</v>
      </c>
      <c r="P27" s="30">
        <v>465</v>
      </c>
      <c r="Q27" s="30">
        <v>43078</v>
      </c>
      <c r="R27" s="30">
        <v>19328</v>
      </c>
      <c r="S27" s="46">
        <v>0.45357050665289933</v>
      </c>
      <c r="T27" s="30">
        <v>390</v>
      </c>
      <c r="U27" s="46">
        <v>0.83870967741935487</v>
      </c>
      <c r="V27" s="30">
        <v>19718</v>
      </c>
      <c r="W27" s="46">
        <v>0.45772784251822274</v>
      </c>
      <c r="X27" s="30">
        <v>405</v>
      </c>
      <c r="Y27" s="30">
        <v>14</v>
      </c>
      <c r="Z27" s="30">
        <v>419</v>
      </c>
      <c r="AA27" s="30">
        <v>290</v>
      </c>
      <c r="AB27" s="30">
        <v>11</v>
      </c>
      <c r="AC27" s="30">
        <v>301</v>
      </c>
      <c r="AD27" s="103">
        <v>259</v>
      </c>
      <c r="AE27" s="103">
        <v>1505</v>
      </c>
      <c r="AF27" s="103">
        <v>1764</v>
      </c>
      <c r="AG27" s="103">
        <v>9</v>
      </c>
      <c r="AH27" s="103">
        <v>5</v>
      </c>
      <c r="AI27" s="103">
        <v>0</v>
      </c>
      <c r="AJ27" s="103">
        <v>10</v>
      </c>
      <c r="AN27" s="40"/>
      <c r="AO27" s="30"/>
      <c r="AP27" s="30"/>
    </row>
    <row r="28" spans="1:42" s="41" customFormat="1" x14ac:dyDescent="0.25">
      <c r="A28" s="31" t="s">
        <v>85</v>
      </c>
      <c r="B28" s="41" t="s">
        <v>31</v>
      </c>
      <c r="C28" s="30">
        <v>1</v>
      </c>
      <c r="D28" s="41">
        <v>0</v>
      </c>
      <c r="E28" s="30">
        <v>8</v>
      </c>
      <c r="F28" s="30">
        <v>0</v>
      </c>
      <c r="G28" s="30">
        <v>12</v>
      </c>
      <c r="H28" s="30">
        <v>6</v>
      </c>
      <c r="I28" s="30">
        <v>6</v>
      </c>
      <c r="J28" s="30">
        <v>0</v>
      </c>
      <c r="K28" s="30">
        <v>0</v>
      </c>
      <c r="L28" s="30">
        <v>5118</v>
      </c>
      <c r="M28" s="36">
        <v>7</v>
      </c>
      <c r="N28" s="30">
        <v>5125</v>
      </c>
      <c r="O28" s="30">
        <v>5118</v>
      </c>
      <c r="P28" s="30">
        <v>7</v>
      </c>
      <c r="Q28" s="30">
        <v>5125</v>
      </c>
      <c r="R28" s="30">
        <v>2154</v>
      </c>
      <c r="S28" s="46">
        <v>0.4208675263774912</v>
      </c>
      <c r="T28" s="30">
        <v>6</v>
      </c>
      <c r="U28" s="46">
        <v>0.8571428571428571</v>
      </c>
      <c r="V28" s="30">
        <v>2160</v>
      </c>
      <c r="W28" s="46">
        <v>0.42146341463414633</v>
      </c>
      <c r="X28" s="30">
        <v>69</v>
      </c>
      <c r="Y28" s="30">
        <v>0</v>
      </c>
      <c r="Z28" s="30">
        <v>69</v>
      </c>
      <c r="AA28" s="30">
        <v>41</v>
      </c>
      <c r="AB28" s="30">
        <v>0</v>
      </c>
      <c r="AC28" s="30">
        <v>41</v>
      </c>
      <c r="AD28" s="103">
        <v>0</v>
      </c>
      <c r="AE28" s="103">
        <v>0</v>
      </c>
      <c r="AF28" s="103">
        <v>0</v>
      </c>
      <c r="AG28" s="103">
        <v>7</v>
      </c>
      <c r="AH28" s="103">
        <v>4</v>
      </c>
      <c r="AI28" s="103">
        <v>0</v>
      </c>
      <c r="AJ28" s="103">
        <v>8</v>
      </c>
      <c r="AN28" s="40"/>
      <c r="AO28" s="30"/>
      <c r="AP28" s="30"/>
    </row>
    <row r="29" spans="1:42" s="41" customFormat="1" x14ac:dyDescent="0.25">
      <c r="A29" s="31" t="s">
        <v>86</v>
      </c>
      <c r="B29" s="41" t="s">
        <v>31</v>
      </c>
      <c r="C29" s="30">
        <v>2</v>
      </c>
      <c r="D29" s="30">
        <v>1</v>
      </c>
      <c r="E29" s="30">
        <v>7</v>
      </c>
      <c r="F29" s="30">
        <v>1</v>
      </c>
      <c r="G29" s="30">
        <v>11</v>
      </c>
      <c r="H29" s="30">
        <v>2</v>
      </c>
      <c r="I29" s="30">
        <v>2</v>
      </c>
      <c r="J29" s="30">
        <v>0</v>
      </c>
      <c r="K29" s="30">
        <v>0</v>
      </c>
      <c r="L29" s="30">
        <v>3290</v>
      </c>
      <c r="M29" s="30">
        <v>106</v>
      </c>
      <c r="N29" s="30">
        <v>3396</v>
      </c>
      <c r="O29" s="30">
        <v>2938</v>
      </c>
      <c r="P29" s="30">
        <v>64</v>
      </c>
      <c r="Q29" s="30">
        <v>3002</v>
      </c>
      <c r="R29" s="30">
        <v>1632</v>
      </c>
      <c r="S29" s="46">
        <v>0.55547991831177668</v>
      </c>
      <c r="T29" s="30">
        <v>60</v>
      </c>
      <c r="U29" s="46">
        <v>0.9375</v>
      </c>
      <c r="V29" s="30">
        <v>1692</v>
      </c>
      <c r="W29" s="46">
        <v>0.56362425049966691</v>
      </c>
      <c r="X29" s="30">
        <v>40</v>
      </c>
      <c r="Y29" s="30">
        <v>1</v>
      </c>
      <c r="Z29" s="30">
        <v>41</v>
      </c>
      <c r="AA29" s="30">
        <v>30</v>
      </c>
      <c r="AB29" s="30">
        <v>0</v>
      </c>
      <c r="AC29" s="30">
        <v>30</v>
      </c>
      <c r="AD29" s="103">
        <v>1</v>
      </c>
      <c r="AE29" s="103">
        <v>22</v>
      </c>
      <c r="AF29" s="103">
        <v>23</v>
      </c>
      <c r="AG29" s="103">
        <v>3</v>
      </c>
      <c r="AH29" s="103">
        <v>2</v>
      </c>
      <c r="AI29" s="103">
        <v>0</v>
      </c>
      <c r="AJ29" s="103">
        <v>7</v>
      </c>
      <c r="AN29" s="40"/>
      <c r="AO29" s="30"/>
      <c r="AP29" s="30"/>
    </row>
    <row r="30" spans="1:42" s="41" customFormat="1" x14ac:dyDescent="0.25">
      <c r="A30" s="31" t="s">
        <v>87</v>
      </c>
      <c r="B30" s="41" t="s">
        <v>31</v>
      </c>
      <c r="C30" s="30">
        <v>3</v>
      </c>
      <c r="D30" s="30">
        <v>0</v>
      </c>
      <c r="E30" s="30">
        <v>11</v>
      </c>
      <c r="F30" s="30">
        <v>0</v>
      </c>
      <c r="G30" s="30">
        <v>14</v>
      </c>
      <c r="H30" s="30">
        <v>6</v>
      </c>
      <c r="I30" s="30">
        <v>6</v>
      </c>
      <c r="J30" s="30">
        <v>0</v>
      </c>
      <c r="K30" s="30">
        <v>0</v>
      </c>
      <c r="L30" s="30">
        <v>22322</v>
      </c>
      <c r="M30" s="30">
        <v>18</v>
      </c>
      <c r="N30" s="30">
        <v>22340</v>
      </c>
      <c r="O30" s="30">
        <v>22322</v>
      </c>
      <c r="P30" s="30">
        <v>18</v>
      </c>
      <c r="Q30" s="30">
        <v>22340</v>
      </c>
      <c r="R30" s="30">
        <v>10040</v>
      </c>
      <c r="S30" s="46">
        <v>0.44978048561956813</v>
      </c>
      <c r="T30" s="30">
        <v>16</v>
      </c>
      <c r="U30" s="46">
        <v>0.88888888888888884</v>
      </c>
      <c r="V30" s="30">
        <v>10056</v>
      </c>
      <c r="W30" s="46">
        <v>0.45013428827215757</v>
      </c>
      <c r="X30" s="30">
        <v>140</v>
      </c>
      <c r="Y30" s="30">
        <v>7</v>
      </c>
      <c r="Z30" s="30">
        <v>147</v>
      </c>
      <c r="AA30" s="30">
        <v>113</v>
      </c>
      <c r="AB30" s="30">
        <v>6</v>
      </c>
      <c r="AC30" s="30">
        <v>119</v>
      </c>
      <c r="AD30" s="103">
        <v>6</v>
      </c>
      <c r="AE30" s="103">
        <v>265</v>
      </c>
      <c r="AF30" s="103">
        <v>271</v>
      </c>
      <c r="AG30" s="103">
        <v>5</v>
      </c>
      <c r="AH30" s="103">
        <v>4</v>
      </c>
      <c r="AI30" s="103">
        <v>0</v>
      </c>
      <c r="AJ30" s="103">
        <v>11</v>
      </c>
      <c r="AN30" s="40"/>
      <c r="AO30" s="30"/>
      <c r="AP30" s="30"/>
    </row>
    <row r="31" spans="1:42" s="41" customFormat="1" x14ac:dyDescent="0.25">
      <c r="A31" s="31" t="s">
        <v>88</v>
      </c>
      <c r="B31" s="41" t="s">
        <v>32</v>
      </c>
      <c r="C31" s="30">
        <v>4</v>
      </c>
      <c r="D31" s="30">
        <v>0</v>
      </c>
      <c r="E31" s="30">
        <v>14</v>
      </c>
      <c r="F31" s="30">
        <v>0</v>
      </c>
      <c r="G31" s="30">
        <v>26</v>
      </c>
      <c r="H31" s="30">
        <v>6</v>
      </c>
      <c r="I31" s="30">
        <v>5</v>
      </c>
      <c r="J31" s="30">
        <v>0</v>
      </c>
      <c r="K31" s="30">
        <v>0</v>
      </c>
      <c r="L31" s="30">
        <v>35361</v>
      </c>
      <c r="M31" s="30">
        <v>81</v>
      </c>
      <c r="N31" s="30">
        <v>35442</v>
      </c>
      <c r="O31" s="30">
        <v>35361</v>
      </c>
      <c r="P31" s="30">
        <v>81</v>
      </c>
      <c r="Q31" s="30">
        <v>35442</v>
      </c>
      <c r="R31" s="30">
        <v>15564</v>
      </c>
      <c r="S31" s="46">
        <v>0.44014592347501486</v>
      </c>
      <c r="T31" s="30">
        <v>77</v>
      </c>
      <c r="U31" s="46">
        <v>0.95061728395061729</v>
      </c>
      <c r="V31" s="30">
        <v>15641</v>
      </c>
      <c r="W31" s="46">
        <v>0.44131256701089105</v>
      </c>
      <c r="X31" s="30">
        <v>230</v>
      </c>
      <c r="Y31" s="30">
        <v>21</v>
      </c>
      <c r="Z31" s="30">
        <v>251</v>
      </c>
      <c r="AA31" s="30">
        <v>208</v>
      </c>
      <c r="AB31" s="30">
        <v>21</v>
      </c>
      <c r="AC31" s="30">
        <v>229</v>
      </c>
      <c r="AD31" s="103">
        <v>94</v>
      </c>
      <c r="AE31" s="103">
        <v>205</v>
      </c>
      <c r="AF31" s="103">
        <v>299</v>
      </c>
      <c r="AG31" s="103">
        <v>8</v>
      </c>
      <c r="AH31" s="103">
        <v>6</v>
      </c>
      <c r="AI31" s="103">
        <v>0</v>
      </c>
      <c r="AJ31" s="103">
        <v>14</v>
      </c>
      <c r="AN31" s="40"/>
      <c r="AO31" s="30"/>
      <c r="AP31" s="30"/>
    </row>
    <row r="32" spans="1:42" s="41" customFormat="1" x14ac:dyDescent="0.25">
      <c r="A32" s="31" t="s">
        <v>89</v>
      </c>
      <c r="B32" s="41" t="s">
        <v>31</v>
      </c>
      <c r="C32" s="30">
        <v>2</v>
      </c>
      <c r="D32" s="41">
        <v>1</v>
      </c>
      <c r="E32" s="30">
        <v>8</v>
      </c>
      <c r="F32" s="30">
        <v>1</v>
      </c>
      <c r="G32" s="30">
        <v>18</v>
      </c>
      <c r="H32" s="30">
        <v>7</v>
      </c>
      <c r="I32" s="30">
        <v>3</v>
      </c>
      <c r="J32" s="30">
        <v>0</v>
      </c>
      <c r="K32" s="30">
        <v>0</v>
      </c>
      <c r="L32" s="30">
        <v>20086</v>
      </c>
      <c r="M32" s="36">
        <v>53</v>
      </c>
      <c r="N32" s="30">
        <v>20139</v>
      </c>
      <c r="O32" s="30">
        <v>20086</v>
      </c>
      <c r="P32" s="30">
        <v>53</v>
      </c>
      <c r="Q32" s="30">
        <v>20139</v>
      </c>
      <c r="R32" s="30">
        <v>9573</v>
      </c>
      <c r="S32" s="46">
        <v>0.4766006173454147</v>
      </c>
      <c r="T32" s="30">
        <v>46</v>
      </c>
      <c r="U32" s="46">
        <v>0.86792452830188682</v>
      </c>
      <c r="V32" s="30">
        <v>9619</v>
      </c>
      <c r="W32" s="46">
        <v>0.47763046824569244</v>
      </c>
      <c r="X32" s="30">
        <v>205</v>
      </c>
      <c r="Y32" s="30">
        <v>12</v>
      </c>
      <c r="Z32" s="30">
        <v>217</v>
      </c>
      <c r="AA32" s="30">
        <v>177</v>
      </c>
      <c r="AB32" s="30">
        <v>8</v>
      </c>
      <c r="AC32" s="30">
        <v>185</v>
      </c>
      <c r="AD32" s="103">
        <v>53</v>
      </c>
      <c r="AE32" s="103">
        <v>327</v>
      </c>
      <c r="AF32" s="103">
        <v>380</v>
      </c>
      <c r="AG32" s="103">
        <v>5</v>
      </c>
      <c r="AH32" s="103">
        <v>3</v>
      </c>
      <c r="AI32" s="103">
        <v>0</v>
      </c>
      <c r="AJ32" s="103">
        <v>8</v>
      </c>
      <c r="AN32" s="40"/>
      <c r="AO32" s="30"/>
      <c r="AP32" s="30"/>
    </row>
    <row r="33" spans="1:42" s="41" customFormat="1" x14ac:dyDescent="0.25">
      <c r="A33" s="31" t="s">
        <v>90</v>
      </c>
      <c r="B33" s="41" t="s">
        <v>31</v>
      </c>
      <c r="C33" s="30">
        <v>3</v>
      </c>
      <c r="D33" s="30">
        <v>1</v>
      </c>
      <c r="E33" s="30">
        <v>12</v>
      </c>
      <c r="F33" s="30">
        <v>1</v>
      </c>
      <c r="G33" s="30">
        <v>21</v>
      </c>
      <c r="H33" s="30">
        <v>7</v>
      </c>
      <c r="I33" s="30">
        <v>6</v>
      </c>
      <c r="J33" s="30">
        <v>0</v>
      </c>
      <c r="K33" s="30">
        <v>0</v>
      </c>
      <c r="L33" s="30">
        <v>24844</v>
      </c>
      <c r="M33" s="30">
        <v>11</v>
      </c>
      <c r="N33" s="30">
        <v>24855</v>
      </c>
      <c r="O33" s="30">
        <v>23005</v>
      </c>
      <c r="P33" s="30">
        <v>11</v>
      </c>
      <c r="Q33" s="30">
        <v>23016</v>
      </c>
      <c r="R33" s="30">
        <v>9976</v>
      </c>
      <c r="S33" s="46">
        <v>0.43364485981308409</v>
      </c>
      <c r="T33" s="30">
        <v>8</v>
      </c>
      <c r="U33" s="46">
        <v>0.72727272727272729</v>
      </c>
      <c r="V33" s="30">
        <v>9984</v>
      </c>
      <c r="W33" s="46">
        <v>0.43378519290928053</v>
      </c>
      <c r="X33" s="30">
        <v>113</v>
      </c>
      <c r="Y33" s="30">
        <v>2</v>
      </c>
      <c r="Z33" s="30">
        <v>115</v>
      </c>
      <c r="AA33" s="30">
        <v>73</v>
      </c>
      <c r="AB33" s="30">
        <v>2</v>
      </c>
      <c r="AC33" s="30">
        <v>75</v>
      </c>
      <c r="AD33" s="103">
        <v>6</v>
      </c>
      <c r="AE33" s="103">
        <v>199</v>
      </c>
      <c r="AF33" s="103">
        <v>205</v>
      </c>
      <c r="AG33" s="103">
        <v>6</v>
      </c>
      <c r="AH33" s="103">
        <v>3</v>
      </c>
      <c r="AI33" s="103">
        <v>0</v>
      </c>
      <c r="AJ33" s="103">
        <v>12</v>
      </c>
      <c r="AN33" s="40"/>
      <c r="AO33" s="30"/>
      <c r="AP33" s="30"/>
    </row>
    <row r="34" spans="1:42" s="41" customFormat="1" x14ac:dyDescent="0.25">
      <c r="A34" s="31" t="s">
        <v>91</v>
      </c>
      <c r="B34" s="41" t="s">
        <v>31</v>
      </c>
      <c r="C34" s="30">
        <v>4</v>
      </c>
      <c r="D34" s="30">
        <v>0</v>
      </c>
      <c r="E34" s="30">
        <v>12</v>
      </c>
      <c r="F34" s="30">
        <v>0</v>
      </c>
      <c r="G34" s="30">
        <v>19</v>
      </c>
      <c r="H34" s="30">
        <v>10</v>
      </c>
      <c r="I34" s="30">
        <v>10</v>
      </c>
      <c r="J34" s="30">
        <v>0</v>
      </c>
      <c r="K34" s="30">
        <v>0</v>
      </c>
      <c r="L34" s="30">
        <v>45914</v>
      </c>
      <c r="M34" s="30">
        <v>49</v>
      </c>
      <c r="N34" s="30">
        <v>45963</v>
      </c>
      <c r="O34" s="30">
        <v>45914</v>
      </c>
      <c r="P34" s="30">
        <v>49</v>
      </c>
      <c r="Q34" s="30">
        <v>45963</v>
      </c>
      <c r="R34" s="30">
        <v>18411</v>
      </c>
      <c r="S34" s="46">
        <v>0.40098880515746832</v>
      </c>
      <c r="T34" s="30">
        <v>40</v>
      </c>
      <c r="U34" s="46">
        <v>0.81632653061224492</v>
      </c>
      <c r="V34" s="30">
        <v>18451</v>
      </c>
      <c r="W34" s="46">
        <v>0.40143158627591757</v>
      </c>
      <c r="X34" s="30">
        <v>271</v>
      </c>
      <c r="Y34" s="30">
        <v>3</v>
      </c>
      <c r="Z34" s="30">
        <v>274</v>
      </c>
      <c r="AA34" s="30">
        <v>226</v>
      </c>
      <c r="AB34" s="30">
        <v>2</v>
      </c>
      <c r="AC34" s="30">
        <v>228</v>
      </c>
      <c r="AD34" s="103">
        <v>31</v>
      </c>
      <c r="AE34" s="103">
        <v>301</v>
      </c>
      <c r="AF34" s="103">
        <v>332</v>
      </c>
      <c r="AG34" s="103">
        <v>11</v>
      </c>
      <c r="AH34" s="103">
        <v>6</v>
      </c>
      <c r="AI34" s="103">
        <v>0</v>
      </c>
      <c r="AJ34" s="103">
        <v>12</v>
      </c>
      <c r="AN34" s="40"/>
      <c r="AO34" s="30"/>
      <c r="AP34" s="30"/>
    </row>
    <row r="35" spans="1:42" s="41" customFormat="1" x14ac:dyDescent="0.25">
      <c r="A35" s="31" t="s">
        <v>92</v>
      </c>
      <c r="B35" s="41" t="s">
        <v>32</v>
      </c>
      <c r="C35" s="30">
        <v>4</v>
      </c>
      <c r="D35" s="41">
        <v>0</v>
      </c>
      <c r="E35" s="30">
        <v>12</v>
      </c>
      <c r="F35" s="30">
        <v>0</v>
      </c>
      <c r="G35" s="30">
        <v>35</v>
      </c>
      <c r="H35" s="30">
        <v>6</v>
      </c>
      <c r="I35" s="30">
        <v>6</v>
      </c>
      <c r="J35" s="30">
        <v>0</v>
      </c>
      <c r="K35" s="30">
        <v>0</v>
      </c>
      <c r="L35" s="30">
        <v>39194</v>
      </c>
      <c r="M35" s="30">
        <v>82</v>
      </c>
      <c r="N35" s="30">
        <v>39276</v>
      </c>
      <c r="O35" s="30">
        <v>39194</v>
      </c>
      <c r="P35" s="30">
        <v>82</v>
      </c>
      <c r="Q35" s="30">
        <v>39276</v>
      </c>
      <c r="R35" s="30">
        <v>20822</v>
      </c>
      <c r="S35" s="46">
        <v>0.53125478389549419</v>
      </c>
      <c r="T35" s="30">
        <v>75</v>
      </c>
      <c r="U35" s="46">
        <v>0.91463414634146345</v>
      </c>
      <c r="V35" s="30">
        <v>20897</v>
      </c>
      <c r="W35" s="46">
        <v>0.53205519910377841</v>
      </c>
      <c r="X35" s="30">
        <v>769</v>
      </c>
      <c r="Y35" s="30">
        <v>39</v>
      </c>
      <c r="Z35" s="30">
        <v>808</v>
      </c>
      <c r="AA35" s="30">
        <v>668</v>
      </c>
      <c r="AB35" s="30">
        <v>29</v>
      </c>
      <c r="AC35" s="30">
        <v>697</v>
      </c>
      <c r="AD35" s="103">
        <v>937</v>
      </c>
      <c r="AE35" s="103">
        <v>2294</v>
      </c>
      <c r="AF35" s="103">
        <v>3231</v>
      </c>
      <c r="AG35" s="103">
        <v>11</v>
      </c>
      <c r="AH35" s="103">
        <v>2</v>
      </c>
      <c r="AI35" s="103">
        <v>0</v>
      </c>
      <c r="AJ35" s="103">
        <v>12</v>
      </c>
      <c r="AN35" s="40"/>
      <c r="AO35" s="30"/>
      <c r="AP35" s="30"/>
    </row>
    <row r="36" spans="1:42" s="41" customFormat="1" x14ac:dyDescent="0.25">
      <c r="A36" s="31" t="s">
        <v>93</v>
      </c>
      <c r="B36" s="41" t="s">
        <v>32</v>
      </c>
      <c r="C36" s="30">
        <v>4</v>
      </c>
      <c r="D36" s="30">
        <v>1</v>
      </c>
      <c r="E36" s="30">
        <v>14</v>
      </c>
      <c r="F36" s="30">
        <v>1</v>
      </c>
      <c r="G36" s="30">
        <v>41</v>
      </c>
      <c r="H36" s="30">
        <v>11</v>
      </c>
      <c r="I36" s="30">
        <v>10</v>
      </c>
      <c r="J36" s="30">
        <v>0</v>
      </c>
      <c r="K36" s="30">
        <v>0</v>
      </c>
      <c r="L36" s="30">
        <v>61205</v>
      </c>
      <c r="M36" s="30">
        <v>24</v>
      </c>
      <c r="N36" s="30">
        <v>61229</v>
      </c>
      <c r="O36" s="30">
        <v>61205</v>
      </c>
      <c r="P36" s="30">
        <v>24</v>
      </c>
      <c r="Q36" s="30">
        <v>61229</v>
      </c>
      <c r="R36" s="30">
        <v>27558</v>
      </c>
      <c r="S36" s="46">
        <v>0.45025733191732703</v>
      </c>
      <c r="T36" s="30">
        <v>6</v>
      </c>
      <c r="U36" s="46">
        <v>0.25</v>
      </c>
      <c r="V36" s="30">
        <v>27564</v>
      </c>
      <c r="W36" s="46">
        <v>0.45017883682568716</v>
      </c>
      <c r="X36" s="30">
        <v>609</v>
      </c>
      <c r="Y36" s="30">
        <v>12</v>
      </c>
      <c r="Z36" s="30">
        <v>621</v>
      </c>
      <c r="AA36" s="30">
        <v>449</v>
      </c>
      <c r="AB36" s="30">
        <v>6</v>
      </c>
      <c r="AC36" s="30">
        <v>455</v>
      </c>
      <c r="AD36" s="103">
        <v>2821</v>
      </c>
      <c r="AE36" s="103">
        <v>2370</v>
      </c>
      <c r="AF36" s="103">
        <v>5191</v>
      </c>
      <c r="AG36" s="103">
        <v>10</v>
      </c>
      <c r="AH36" s="103">
        <v>4</v>
      </c>
      <c r="AI36" s="103">
        <v>0</v>
      </c>
      <c r="AJ36" s="103">
        <v>14</v>
      </c>
      <c r="AN36" s="40"/>
      <c r="AO36" s="30"/>
      <c r="AP36" s="30"/>
    </row>
    <row r="37" spans="1:42" s="41" customFormat="1" x14ac:dyDescent="0.25">
      <c r="A37" s="31" t="s">
        <v>141</v>
      </c>
      <c r="B37" s="41" t="s">
        <v>31</v>
      </c>
      <c r="C37" s="30">
        <v>3</v>
      </c>
      <c r="D37" s="30">
        <v>0</v>
      </c>
      <c r="E37" s="30">
        <v>6</v>
      </c>
      <c r="F37" s="30">
        <v>0</v>
      </c>
      <c r="G37" s="30">
        <v>13</v>
      </c>
      <c r="H37" s="30">
        <v>5</v>
      </c>
      <c r="I37" s="30">
        <v>4</v>
      </c>
      <c r="J37" s="30">
        <v>1</v>
      </c>
      <c r="K37" s="30">
        <v>0</v>
      </c>
      <c r="L37" s="30">
        <v>6449</v>
      </c>
      <c r="M37" s="30">
        <v>41</v>
      </c>
      <c r="N37" s="30">
        <v>6490</v>
      </c>
      <c r="O37" s="30">
        <v>6449</v>
      </c>
      <c r="P37" s="30">
        <v>41</v>
      </c>
      <c r="Q37" s="30">
        <v>6490</v>
      </c>
      <c r="R37" s="30">
        <v>3460</v>
      </c>
      <c r="S37" s="46">
        <v>0.53651728950224842</v>
      </c>
      <c r="T37" s="30">
        <v>38</v>
      </c>
      <c r="U37" s="46">
        <v>0.92682926829268297</v>
      </c>
      <c r="V37" s="30">
        <v>3498</v>
      </c>
      <c r="W37" s="46">
        <v>0.53898305084745768</v>
      </c>
      <c r="X37" s="30">
        <v>111</v>
      </c>
      <c r="Y37" s="30">
        <v>9</v>
      </c>
      <c r="Z37" s="30">
        <v>120</v>
      </c>
      <c r="AA37" s="30">
        <v>77</v>
      </c>
      <c r="AB37" s="30">
        <v>2</v>
      </c>
      <c r="AC37" s="30">
        <v>79</v>
      </c>
      <c r="AD37" s="103">
        <v>1</v>
      </c>
      <c r="AE37" s="103">
        <v>53</v>
      </c>
      <c r="AF37" s="103">
        <v>54</v>
      </c>
      <c r="AG37" s="103">
        <v>6</v>
      </c>
      <c r="AH37" s="103">
        <v>1</v>
      </c>
      <c r="AI37" s="103">
        <v>0</v>
      </c>
      <c r="AJ37" s="103">
        <v>6</v>
      </c>
      <c r="AN37" s="40"/>
      <c r="AO37" s="30"/>
      <c r="AP37" s="30"/>
    </row>
    <row r="38" spans="1:42" s="41" customFormat="1" x14ac:dyDescent="0.25">
      <c r="A38" s="31" t="s">
        <v>142</v>
      </c>
      <c r="B38" s="41" t="s">
        <v>31</v>
      </c>
      <c r="C38" s="30">
        <v>4</v>
      </c>
      <c r="D38" s="30">
        <v>2</v>
      </c>
      <c r="E38" s="30">
        <v>9</v>
      </c>
      <c r="F38" s="30">
        <v>2</v>
      </c>
      <c r="G38" s="30">
        <v>15</v>
      </c>
      <c r="H38" s="30">
        <v>4</v>
      </c>
      <c r="I38" s="30">
        <v>4</v>
      </c>
      <c r="J38" s="30">
        <v>2</v>
      </c>
      <c r="K38" s="30">
        <v>0</v>
      </c>
      <c r="L38" s="30">
        <v>6297</v>
      </c>
      <c r="M38" s="30">
        <v>51</v>
      </c>
      <c r="N38" s="30">
        <v>6348</v>
      </c>
      <c r="O38" s="30">
        <v>4920</v>
      </c>
      <c r="P38" s="30">
        <v>43</v>
      </c>
      <c r="Q38" s="30">
        <v>4963</v>
      </c>
      <c r="R38" s="30">
        <v>2292</v>
      </c>
      <c r="S38" s="46">
        <v>0.46585365853658539</v>
      </c>
      <c r="T38" s="30">
        <v>37</v>
      </c>
      <c r="U38" s="46">
        <v>0.86046511627906974</v>
      </c>
      <c r="V38" s="30">
        <v>2329</v>
      </c>
      <c r="W38" s="46">
        <v>0.4692726173685271</v>
      </c>
      <c r="X38" s="30">
        <v>59</v>
      </c>
      <c r="Y38" s="30">
        <v>6</v>
      </c>
      <c r="Z38" s="30">
        <v>65</v>
      </c>
      <c r="AA38" s="30">
        <v>41</v>
      </c>
      <c r="AB38" s="30">
        <v>4</v>
      </c>
      <c r="AC38" s="30">
        <v>45</v>
      </c>
      <c r="AD38" s="103">
        <v>2</v>
      </c>
      <c r="AE38" s="103">
        <v>45</v>
      </c>
      <c r="AF38" s="103">
        <v>47</v>
      </c>
      <c r="AG38" s="103">
        <v>7</v>
      </c>
      <c r="AH38" s="103">
        <v>4</v>
      </c>
      <c r="AI38" s="103">
        <v>0</v>
      </c>
      <c r="AJ38" s="103">
        <v>9</v>
      </c>
      <c r="AN38" s="40"/>
      <c r="AO38" s="30"/>
      <c r="AP38" s="30"/>
    </row>
    <row r="39" spans="1:42" s="41" customFormat="1" x14ac:dyDescent="0.25">
      <c r="A39" s="31" t="s">
        <v>97</v>
      </c>
      <c r="B39" s="41" t="s">
        <v>32</v>
      </c>
      <c r="C39" s="30">
        <v>1</v>
      </c>
      <c r="D39" s="41">
        <v>1</v>
      </c>
      <c r="E39" s="30">
        <v>15</v>
      </c>
      <c r="F39" s="30">
        <v>2</v>
      </c>
      <c r="G39" s="30">
        <v>35</v>
      </c>
      <c r="H39" s="30">
        <v>10</v>
      </c>
      <c r="I39" s="30">
        <v>8</v>
      </c>
      <c r="J39" s="30">
        <v>0</v>
      </c>
      <c r="K39" s="30">
        <v>0</v>
      </c>
      <c r="L39" s="30">
        <v>60004</v>
      </c>
      <c r="M39" s="30">
        <v>64</v>
      </c>
      <c r="N39" s="30">
        <v>60068</v>
      </c>
      <c r="O39" s="30">
        <v>55300</v>
      </c>
      <c r="P39" s="30">
        <v>63</v>
      </c>
      <c r="Q39" s="30">
        <v>55363</v>
      </c>
      <c r="R39" s="30">
        <v>21309</v>
      </c>
      <c r="S39" s="46">
        <v>0.38533453887884267</v>
      </c>
      <c r="T39" s="30">
        <v>61</v>
      </c>
      <c r="U39" s="46">
        <v>0.96825396825396826</v>
      </c>
      <c r="V39" s="30">
        <v>21370</v>
      </c>
      <c r="W39" s="46">
        <v>0.38599786861261132</v>
      </c>
      <c r="X39" s="30">
        <v>557</v>
      </c>
      <c r="Y39" s="30">
        <v>12</v>
      </c>
      <c r="Z39" s="30">
        <v>569</v>
      </c>
      <c r="AA39" s="30">
        <v>410</v>
      </c>
      <c r="AB39" s="30">
        <v>9</v>
      </c>
      <c r="AC39" s="30">
        <v>419</v>
      </c>
      <c r="AD39" s="30">
        <v>1375</v>
      </c>
      <c r="AE39" s="30">
        <v>112</v>
      </c>
      <c r="AF39" s="30">
        <v>1487</v>
      </c>
      <c r="AG39" s="30">
        <v>10</v>
      </c>
      <c r="AH39" s="30">
        <v>6</v>
      </c>
      <c r="AI39" s="103">
        <v>0</v>
      </c>
      <c r="AJ39" s="30">
        <v>15</v>
      </c>
      <c r="AN39" s="40"/>
      <c r="AO39" s="30"/>
      <c r="AP39" s="30"/>
    </row>
    <row r="40" spans="1:42" s="41" customFormat="1" x14ac:dyDescent="0.25">
      <c r="A40" s="31" t="s">
        <v>98</v>
      </c>
      <c r="B40" s="41" t="s">
        <v>32</v>
      </c>
      <c r="C40" s="30">
        <v>3</v>
      </c>
      <c r="D40" s="30">
        <v>0</v>
      </c>
      <c r="E40" s="30">
        <v>10</v>
      </c>
      <c r="F40" s="30">
        <v>0</v>
      </c>
      <c r="G40" s="30">
        <v>25</v>
      </c>
      <c r="H40" s="30">
        <v>9</v>
      </c>
      <c r="I40" s="30">
        <v>8</v>
      </c>
      <c r="J40" s="30">
        <v>0</v>
      </c>
      <c r="K40" s="30">
        <v>0</v>
      </c>
      <c r="L40" s="30">
        <v>41843</v>
      </c>
      <c r="M40" s="30">
        <v>41</v>
      </c>
      <c r="N40" s="30">
        <v>41884</v>
      </c>
      <c r="O40" s="30">
        <v>41843</v>
      </c>
      <c r="P40" s="30">
        <v>41</v>
      </c>
      <c r="Q40" s="30">
        <v>41884</v>
      </c>
      <c r="R40" s="30">
        <v>15602</v>
      </c>
      <c r="S40" s="46">
        <v>0.37287001410032744</v>
      </c>
      <c r="T40" s="30">
        <v>38</v>
      </c>
      <c r="U40" s="46">
        <v>0.92682926829268297</v>
      </c>
      <c r="V40" s="30">
        <v>15640</v>
      </c>
      <c r="W40" s="46">
        <v>0.37341228153949002</v>
      </c>
      <c r="X40" s="30">
        <v>321</v>
      </c>
      <c r="Y40" s="30">
        <v>9</v>
      </c>
      <c r="Z40" s="30">
        <v>330</v>
      </c>
      <c r="AA40" s="30">
        <v>237</v>
      </c>
      <c r="AB40" s="30">
        <v>6</v>
      </c>
      <c r="AC40" s="30">
        <v>243</v>
      </c>
      <c r="AD40" s="30">
        <v>212</v>
      </c>
      <c r="AE40" s="30">
        <v>196</v>
      </c>
      <c r="AF40" s="30">
        <v>408</v>
      </c>
      <c r="AG40" s="30">
        <v>9</v>
      </c>
      <c r="AH40" s="30">
        <v>4</v>
      </c>
      <c r="AI40" s="103">
        <v>0</v>
      </c>
      <c r="AJ40" s="30">
        <v>10</v>
      </c>
      <c r="AN40" s="40"/>
      <c r="AO40" s="30"/>
      <c r="AP40" s="30"/>
    </row>
    <row r="41" spans="1:42" s="41" customFormat="1" x14ac:dyDescent="0.25">
      <c r="A41" s="31" t="s">
        <v>144</v>
      </c>
      <c r="B41" s="41" t="s">
        <v>31</v>
      </c>
      <c r="C41" s="30">
        <v>3</v>
      </c>
      <c r="D41" s="30">
        <v>0</v>
      </c>
      <c r="E41" s="30">
        <v>11</v>
      </c>
      <c r="F41" s="30">
        <v>0</v>
      </c>
      <c r="G41" s="30">
        <v>23</v>
      </c>
      <c r="H41" s="30">
        <v>4</v>
      </c>
      <c r="I41" s="30">
        <v>4</v>
      </c>
      <c r="J41" s="30">
        <v>2</v>
      </c>
      <c r="K41" s="30">
        <v>2</v>
      </c>
      <c r="L41" s="30">
        <v>27706</v>
      </c>
      <c r="M41" s="30">
        <v>382</v>
      </c>
      <c r="N41" s="30">
        <v>28088</v>
      </c>
      <c r="O41" s="30">
        <v>27706</v>
      </c>
      <c r="P41" s="30">
        <v>382</v>
      </c>
      <c r="Q41" s="30">
        <v>28088</v>
      </c>
      <c r="R41" s="30">
        <v>12169</v>
      </c>
      <c r="S41" s="46">
        <v>0.43921894174547027</v>
      </c>
      <c r="T41" s="30">
        <v>323</v>
      </c>
      <c r="U41" s="46">
        <v>0.84554973821989532</v>
      </c>
      <c r="V41" s="30">
        <v>12492</v>
      </c>
      <c r="W41" s="46">
        <v>0.44474508686983766</v>
      </c>
      <c r="X41" s="30">
        <v>465</v>
      </c>
      <c r="Y41" s="30">
        <v>69</v>
      </c>
      <c r="Z41" s="30">
        <v>534</v>
      </c>
      <c r="AA41" s="30">
        <v>388</v>
      </c>
      <c r="AB41" s="30">
        <v>48</v>
      </c>
      <c r="AC41" s="30">
        <v>436</v>
      </c>
      <c r="AD41" s="30">
        <v>7</v>
      </c>
      <c r="AE41" s="30">
        <v>404</v>
      </c>
      <c r="AF41" s="30">
        <v>411</v>
      </c>
      <c r="AG41" s="30">
        <v>8</v>
      </c>
      <c r="AH41" s="30">
        <v>4</v>
      </c>
      <c r="AI41" s="41">
        <v>0</v>
      </c>
      <c r="AJ41" s="103">
        <v>11</v>
      </c>
      <c r="AN41" s="40"/>
      <c r="AO41" s="30"/>
      <c r="AP41" s="30"/>
    </row>
    <row r="42" spans="1:42" s="41" customFormat="1" x14ac:dyDescent="0.25">
      <c r="A42" s="31" t="s">
        <v>314</v>
      </c>
      <c r="B42" s="41" t="s">
        <v>31</v>
      </c>
      <c r="C42" s="30">
        <v>2</v>
      </c>
      <c r="D42" s="30">
        <v>3</v>
      </c>
      <c r="E42" s="30">
        <v>11</v>
      </c>
      <c r="F42" s="30">
        <v>4</v>
      </c>
      <c r="G42" s="30">
        <v>16</v>
      </c>
      <c r="H42" s="30">
        <v>6</v>
      </c>
      <c r="I42" s="30">
        <v>6</v>
      </c>
      <c r="J42" s="30">
        <v>0</v>
      </c>
      <c r="K42" s="30">
        <v>0</v>
      </c>
      <c r="L42" s="30">
        <v>10990</v>
      </c>
      <c r="M42" s="30">
        <v>16</v>
      </c>
      <c r="N42" s="30">
        <v>11006</v>
      </c>
      <c r="O42" s="30">
        <v>7137</v>
      </c>
      <c r="P42" s="30">
        <v>9</v>
      </c>
      <c r="Q42" s="30">
        <v>7146</v>
      </c>
      <c r="R42" s="30">
        <v>3798</v>
      </c>
      <c r="S42" s="46">
        <v>0.53215636822194201</v>
      </c>
      <c r="T42" s="30">
        <v>9</v>
      </c>
      <c r="U42" s="46">
        <v>1</v>
      </c>
      <c r="V42" s="30">
        <v>3807</v>
      </c>
      <c r="W42" s="46">
        <v>0.53274559193954663</v>
      </c>
      <c r="X42" s="30">
        <v>61</v>
      </c>
      <c r="Y42" s="30">
        <v>5</v>
      </c>
      <c r="Z42" s="30">
        <v>66</v>
      </c>
      <c r="AA42" s="30">
        <v>49</v>
      </c>
      <c r="AB42" s="30">
        <v>2</v>
      </c>
      <c r="AC42" s="30">
        <v>51</v>
      </c>
      <c r="AD42" s="30">
        <v>7</v>
      </c>
      <c r="AE42" s="30">
        <v>70</v>
      </c>
      <c r="AF42" s="30">
        <v>77</v>
      </c>
      <c r="AG42" s="30">
        <v>4</v>
      </c>
      <c r="AH42" s="30">
        <v>2</v>
      </c>
      <c r="AI42" s="103">
        <v>0</v>
      </c>
      <c r="AJ42" s="30">
        <v>11</v>
      </c>
      <c r="AN42" s="31"/>
      <c r="AO42" s="30"/>
      <c r="AP42" s="30"/>
    </row>
    <row r="43" spans="1:42" s="41" customFormat="1" x14ac:dyDescent="0.25">
      <c r="A43" s="31" t="s">
        <v>99</v>
      </c>
      <c r="B43" s="41" t="s">
        <v>31</v>
      </c>
      <c r="C43" s="30">
        <v>3</v>
      </c>
      <c r="D43" s="41">
        <v>0</v>
      </c>
      <c r="E43" s="30">
        <v>10</v>
      </c>
      <c r="F43" s="30">
        <v>0</v>
      </c>
      <c r="G43" s="30">
        <v>27</v>
      </c>
      <c r="H43" s="30">
        <v>5</v>
      </c>
      <c r="I43" s="30">
        <v>3</v>
      </c>
      <c r="J43" s="30">
        <v>2</v>
      </c>
      <c r="K43" s="30">
        <v>0</v>
      </c>
      <c r="L43" s="30">
        <v>49196</v>
      </c>
      <c r="M43" s="36">
        <v>137</v>
      </c>
      <c r="N43" s="30">
        <v>49333</v>
      </c>
      <c r="O43" s="30">
        <v>49196</v>
      </c>
      <c r="P43" s="30">
        <v>137</v>
      </c>
      <c r="Q43" s="30">
        <v>49333</v>
      </c>
      <c r="R43" s="30">
        <v>23525</v>
      </c>
      <c r="S43" s="46">
        <v>0.47818928368160013</v>
      </c>
      <c r="T43" s="30">
        <v>120</v>
      </c>
      <c r="U43" s="46">
        <v>0.87591240875912413</v>
      </c>
      <c r="V43" s="30">
        <v>23645</v>
      </c>
      <c r="W43" s="46">
        <v>0.47929377901202036</v>
      </c>
      <c r="X43" s="30">
        <v>696</v>
      </c>
      <c r="Y43" s="30">
        <v>24</v>
      </c>
      <c r="Z43" s="30">
        <v>720</v>
      </c>
      <c r="AA43" s="30">
        <v>598</v>
      </c>
      <c r="AB43" s="30">
        <v>18</v>
      </c>
      <c r="AC43" s="30">
        <v>616</v>
      </c>
      <c r="AD43" s="30">
        <v>44</v>
      </c>
      <c r="AE43" s="30">
        <v>533</v>
      </c>
      <c r="AF43" s="30">
        <v>577</v>
      </c>
      <c r="AG43" s="30">
        <v>12</v>
      </c>
      <c r="AH43" s="30">
        <v>3</v>
      </c>
      <c r="AI43" s="103">
        <v>0</v>
      </c>
      <c r="AJ43" s="30">
        <v>10</v>
      </c>
      <c r="AN43" s="40"/>
      <c r="AO43" s="30"/>
      <c r="AP43" s="30"/>
    </row>
    <row r="44" spans="1:42" s="41" customFormat="1" x14ac:dyDescent="0.25">
      <c r="A44" s="31" t="s">
        <v>100</v>
      </c>
      <c r="B44" s="41" t="s">
        <v>32</v>
      </c>
      <c r="C44" s="30">
        <v>2</v>
      </c>
      <c r="D44" s="30">
        <v>0</v>
      </c>
      <c r="E44" s="30">
        <v>9</v>
      </c>
      <c r="F44" s="30">
        <v>0</v>
      </c>
      <c r="G44" s="30">
        <v>18</v>
      </c>
      <c r="H44" s="30">
        <v>5</v>
      </c>
      <c r="I44" s="30">
        <v>4</v>
      </c>
      <c r="J44" s="30">
        <v>0</v>
      </c>
      <c r="K44" s="30">
        <v>0</v>
      </c>
      <c r="L44" s="30">
        <v>8341</v>
      </c>
      <c r="M44" s="30">
        <v>110</v>
      </c>
      <c r="N44" s="30">
        <v>8451</v>
      </c>
      <c r="O44" s="30">
        <v>8341</v>
      </c>
      <c r="P44" s="30">
        <v>110</v>
      </c>
      <c r="Q44" s="30">
        <v>8451</v>
      </c>
      <c r="R44" s="30">
        <v>4206</v>
      </c>
      <c r="S44" s="46">
        <v>0.50425608440234981</v>
      </c>
      <c r="T44" s="30">
        <v>95</v>
      </c>
      <c r="U44" s="46">
        <v>0.86363636363636365</v>
      </c>
      <c r="V44" s="30">
        <v>4301</v>
      </c>
      <c r="W44" s="46">
        <v>0.50893385398177726</v>
      </c>
      <c r="X44" s="30">
        <v>137</v>
      </c>
      <c r="Y44" s="30">
        <v>28</v>
      </c>
      <c r="Z44" s="30">
        <v>165</v>
      </c>
      <c r="AA44" s="30">
        <v>102</v>
      </c>
      <c r="AB44" s="30">
        <v>19</v>
      </c>
      <c r="AC44" s="30">
        <v>121</v>
      </c>
      <c r="AD44" s="30">
        <v>47</v>
      </c>
      <c r="AE44" s="30">
        <v>128</v>
      </c>
      <c r="AF44" s="30">
        <v>175</v>
      </c>
      <c r="AG44" s="30">
        <v>9</v>
      </c>
      <c r="AH44" s="30">
        <v>7</v>
      </c>
      <c r="AI44" s="103">
        <v>0</v>
      </c>
      <c r="AJ44" s="30">
        <v>9</v>
      </c>
      <c r="AN44" s="40"/>
      <c r="AO44" s="30"/>
      <c r="AP44" s="30"/>
    </row>
    <row r="45" spans="1:42" s="41" customFormat="1" x14ac:dyDescent="0.25">
      <c r="A45" s="31" t="s">
        <v>101</v>
      </c>
      <c r="B45" s="41" t="s">
        <v>31</v>
      </c>
      <c r="C45" s="30">
        <v>4</v>
      </c>
      <c r="D45" s="30">
        <v>0</v>
      </c>
      <c r="E45" s="30">
        <v>10</v>
      </c>
      <c r="F45" s="30">
        <v>0</v>
      </c>
      <c r="G45" s="30">
        <v>19</v>
      </c>
      <c r="H45" s="30">
        <v>8</v>
      </c>
      <c r="I45" s="30">
        <v>7</v>
      </c>
      <c r="J45" s="30">
        <v>0</v>
      </c>
      <c r="K45" s="30">
        <v>0</v>
      </c>
      <c r="L45" s="30">
        <v>48261</v>
      </c>
      <c r="M45" s="30">
        <v>40</v>
      </c>
      <c r="N45" s="30">
        <v>48301</v>
      </c>
      <c r="O45" s="30">
        <v>48261</v>
      </c>
      <c r="P45" s="30">
        <v>40</v>
      </c>
      <c r="Q45" s="30">
        <v>48301</v>
      </c>
      <c r="R45" s="30">
        <v>20798</v>
      </c>
      <c r="S45" s="46">
        <v>0.43094838482418518</v>
      </c>
      <c r="T45" s="30">
        <v>38</v>
      </c>
      <c r="U45" s="46">
        <v>0.95</v>
      </c>
      <c r="V45" s="30">
        <v>20836</v>
      </c>
      <c r="W45" s="46">
        <v>0.43137823233473427</v>
      </c>
      <c r="X45" s="30">
        <v>335</v>
      </c>
      <c r="Y45" s="30">
        <v>5</v>
      </c>
      <c r="Z45" s="30">
        <v>340</v>
      </c>
      <c r="AA45" s="30">
        <v>270</v>
      </c>
      <c r="AB45" s="30">
        <v>3</v>
      </c>
      <c r="AC45" s="30">
        <v>273</v>
      </c>
      <c r="AD45" s="30">
        <v>4</v>
      </c>
      <c r="AE45" s="30">
        <v>549</v>
      </c>
      <c r="AF45" s="30">
        <v>553</v>
      </c>
      <c r="AG45" s="30">
        <v>10</v>
      </c>
      <c r="AH45" s="30">
        <v>5</v>
      </c>
      <c r="AI45" s="103">
        <v>0</v>
      </c>
      <c r="AJ45" s="30">
        <v>10</v>
      </c>
      <c r="AN45" s="40"/>
      <c r="AO45" s="30"/>
      <c r="AP45" s="30"/>
    </row>
    <row r="46" spans="1:42" s="41" customFormat="1" x14ac:dyDescent="0.25">
      <c r="A46" s="31" t="s">
        <v>102</v>
      </c>
      <c r="B46" s="41" t="s">
        <v>31</v>
      </c>
      <c r="C46" s="30">
        <v>2</v>
      </c>
      <c r="D46" s="30">
        <v>4</v>
      </c>
      <c r="E46" s="30">
        <v>13</v>
      </c>
      <c r="F46" s="30">
        <v>10</v>
      </c>
      <c r="G46" s="30">
        <v>14</v>
      </c>
      <c r="H46" s="30">
        <v>9</v>
      </c>
      <c r="I46" s="30">
        <v>9</v>
      </c>
      <c r="J46" s="30">
        <v>0</v>
      </c>
      <c r="K46" s="30">
        <v>0</v>
      </c>
      <c r="L46" s="30">
        <v>18901</v>
      </c>
      <c r="M46" s="30">
        <v>24</v>
      </c>
      <c r="N46" s="30">
        <v>18925</v>
      </c>
      <c r="O46" s="30">
        <v>2371</v>
      </c>
      <c r="P46" s="30">
        <v>0</v>
      </c>
      <c r="Q46" s="30">
        <v>2371</v>
      </c>
      <c r="R46" s="30">
        <v>655</v>
      </c>
      <c r="S46" s="46">
        <v>0.27625474483340362</v>
      </c>
      <c r="T46" s="30">
        <v>0</v>
      </c>
      <c r="U46" s="46"/>
      <c r="V46" s="30">
        <v>655</v>
      </c>
      <c r="W46" s="46">
        <v>0.27625474483340362</v>
      </c>
      <c r="X46" s="30">
        <v>27</v>
      </c>
      <c r="Y46" s="30">
        <v>0</v>
      </c>
      <c r="Z46" s="30">
        <v>27</v>
      </c>
      <c r="AA46" s="30">
        <v>11</v>
      </c>
      <c r="AB46" s="30">
        <v>0</v>
      </c>
      <c r="AC46" s="30">
        <v>11</v>
      </c>
      <c r="AD46" s="30">
        <v>0</v>
      </c>
      <c r="AE46" s="30">
        <v>26</v>
      </c>
      <c r="AF46" s="30">
        <v>26</v>
      </c>
      <c r="AG46" s="30">
        <v>6</v>
      </c>
      <c r="AH46" s="30">
        <v>5</v>
      </c>
      <c r="AI46" s="103">
        <v>1</v>
      </c>
      <c r="AJ46" s="30">
        <v>12</v>
      </c>
      <c r="AN46" s="40"/>
      <c r="AO46" s="30"/>
      <c r="AP46" s="30"/>
    </row>
    <row r="47" spans="1:42" s="41" customFormat="1" x14ac:dyDescent="0.25">
      <c r="A47" s="31" t="s">
        <v>103</v>
      </c>
      <c r="B47" s="41" t="s">
        <v>31</v>
      </c>
      <c r="C47" s="30">
        <v>2</v>
      </c>
      <c r="D47" s="30">
        <v>1</v>
      </c>
      <c r="E47" s="30">
        <v>10</v>
      </c>
      <c r="F47" s="30">
        <v>1</v>
      </c>
      <c r="G47" s="30">
        <v>22</v>
      </c>
      <c r="H47" s="30">
        <v>9</v>
      </c>
      <c r="I47" s="30">
        <v>6</v>
      </c>
      <c r="J47" s="30">
        <v>0</v>
      </c>
      <c r="K47" s="30">
        <v>0</v>
      </c>
      <c r="L47" s="30">
        <v>16189</v>
      </c>
      <c r="M47" s="30">
        <v>7</v>
      </c>
      <c r="N47" s="30">
        <v>16196</v>
      </c>
      <c r="O47" s="30">
        <v>14559</v>
      </c>
      <c r="P47" s="30">
        <v>6</v>
      </c>
      <c r="Q47" s="30">
        <v>14565</v>
      </c>
      <c r="R47" s="30">
        <v>6384</v>
      </c>
      <c r="S47" s="46">
        <v>0.43849165464661033</v>
      </c>
      <c r="T47" s="30">
        <v>5</v>
      </c>
      <c r="U47" s="46">
        <v>0.83333333333333337</v>
      </c>
      <c r="V47" s="30">
        <v>6389</v>
      </c>
      <c r="W47" s="46">
        <v>0.4386543082732578</v>
      </c>
      <c r="X47" s="30">
        <v>172</v>
      </c>
      <c r="Y47" s="30">
        <v>1</v>
      </c>
      <c r="Z47" s="30">
        <v>173</v>
      </c>
      <c r="AA47" s="30">
        <v>128</v>
      </c>
      <c r="AB47" s="30">
        <v>0</v>
      </c>
      <c r="AC47" s="30">
        <v>128</v>
      </c>
      <c r="AD47" s="30">
        <v>11</v>
      </c>
      <c r="AE47" s="30">
        <v>51</v>
      </c>
      <c r="AF47" s="30">
        <v>62</v>
      </c>
      <c r="AG47" s="30">
        <v>8</v>
      </c>
      <c r="AH47" s="30">
        <v>5</v>
      </c>
      <c r="AI47" s="103">
        <v>0</v>
      </c>
      <c r="AJ47" s="30">
        <v>10</v>
      </c>
      <c r="AN47" s="40"/>
      <c r="AO47" s="30"/>
      <c r="AP47" s="30"/>
    </row>
    <row r="48" spans="1:42" s="41" customFormat="1" x14ac:dyDescent="0.25">
      <c r="A48" s="31" t="s">
        <v>104</v>
      </c>
      <c r="B48" s="41" t="s">
        <v>31</v>
      </c>
      <c r="C48" s="30">
        <v>3</v>
      </c>
      <c r="D48" s="30">
        <v>0</v>
      </c>
      <c r="E48" s="30">
        <v>9</v>
      </c>
      <c r="F48" s="30">
        <v>0</v>
      </c>
      <c r="G48" s="30">
        <v>17</v>
      </c>
      <c r="H48" s="30">
        <v>3</v>
      </c>
      <c r="I48" s="30">
        <v>2</v>
      </c>
      <c r="J48" s="30">
        <v>1</v>
      </c>
      <c r="K48" s="30">
        <v>1</v>
      </c>
      <c r="L48" s="30">
        <v>8957</v>
      </c>
      <c r="M48" s="30">
        <v>69</v>
      </c>
      <c r="N48" s="30">
        <v>9026</v>
      </c>
      <c r="O48" s="30">
        <v>8957</v>
      </c>
      <c r="P48" s="30">
        <v>69</v>
      </c>
      <c r="Q48" s="30">
        <v>9026</v>
      </c>
      <c r="R48" s="30">
        <v>4947</v>
      </c>
      <c r="S48" s="46">
        <v>0.55230545941721554</v>
      </c>
      <c r="T48" s="30">
        <v>59</v>
      </c>
      <c r="U48" s="46">
        <v>0.85507246376811596</v>
      </c>
      <c r="V48" s="30">
        <v>5006</v>
      </c>
      <c r="W48" s="46">
        <v>0.55461998670507417</v>
      </c>
      <c r="X48" s="30">
        <v>78</v>
      </c>
      <c r="Y48" s="30">
        <v>27</v>
      </c>
      <c r="Z48" s="30">
        <v>105</v>
      </c>
      <c r="AA48" s="30">
        <v>69</v>
      </c>
      <c r="AB48" s="30">
        <v>19</v>
      </c>
      <c r="AC48" s="30">
        <v>88</v>
      </c>
      <c r="AD48" s="30">
        <v>13</v>
      </c>
      <c r="AE48" s="30">
        <v>56</v>
      </c>
      <c r="AF48" s="30">
        <v>69</v>
      </c>
      <c r="AG48" s="30">
        <v>6</v>
      </c>
      <c r="AH48" s="30">
        <v>4</v>
      </c>
      <c r="AI48" s="103">
        <v>0</v>
      </c>
      <c r="AJ48" s="30">
        <v>9</v>
      </c>
      <c r="AN48" s="40"/>
      <c r="AO48" s="30"/>
      <c r="AP48" s="30"/>
    </row>
    <row r="49" spans="1:42" s="41" customFormat="1" x14ac:dyDescent="0.25">
      <c r="A49" s="31" t="s">
        <v>105</v>
      </c>
      <c r="B49" s="41" t="s">
        <v>31</v>
      </c>
      <c r="C49" s="30">
        <v>4</v>
      </c>
      <c r="D49" s="30">
        <v>1</v>
      </c>
      <c r="E49" s="30">
        <v>12</v>
      </c>
      <c r="F49" s="30">
        <v>2</v>
      </c>
      <c r="G49" s="30">
        <v>24</v>
      </c>
      <c r="H49" s="30">
        <v>7</v>
      </c>
      <c r="I49" s="30">
        <v>6</v>
      </c>
      <c r="J49" s="30">
        <v>5</v>
      </c>
      <c r="K49" s="30">
        <v>2</v>
      </c>
      <c r="L49" s="30">
        <v>20888</v>
      </c>
      <c r="M49" s="30">
        <v>122</v>
      </c>
      <c r="N49" s="30">
        <v>21010</v>
      </c>
      <c r="O49" s="30">
        <v>16818</v>
      </c>
      <c r="P49" s="30">
        <v>109</v>
      </c>
      <c r="Q49" s="30">
        <v>16927</v>
      </c>
      <c r="R49" s="30">
        <v>8310</v>
      </c>
      <c r="S49" s="46">
        <v>0.49411344987513378</v>
      </c>
      <c r="T49" s="30">
        <v>99</v>
      </c>
      <c r="U49" s="46">
        <v>0.90825688073394495</v>
      </c>
      <c r="V49" s="30">
        <v>8409</v>
      </c>
      <c r="W49" s="46">
        <v>0.49678029184143674</v>
      </c>
      <c r="X49" s="30">
        <v>61</v>
      </c>
      <c r="Y49" s="30">
        <v>37</v>
      </c>
      <c r="Z49" s="30">
        <v>98</v>
      </c>
      <c r="AA49" s="30">
        <v>46</v>
      </c>
      <c r="AB49" s="30">
        <v>31</v>
      </c>
      <c r="AC49" s="30">
        <v>77</v>
      </c>
      <c r="AD49" s="30">
        <v>10</v>
      </c>
      <c r="AE49" s="30">
        <v>380</v>
      </c>
      <c r="AF49" s="30">
        <v>390</v>
      </c>
      <c r="AG49" s="30">
        <v>10</v>
      </c>
      <c r="AH49" s="30">
        <v>5</v>
      </c>
      <c r="AI49" s="103">
        <v>0</v>
      </c>
      <c r="AJ49" s="30">
        <v>12</v>
      </c>
      <c r="AN49" s="40"/>
      <c r="AO49" s="30"/>
      <c r="AP49" s="30"/>
    </row>
    <row r="50" spans="1:42" s="41" customFormat="1" ht="13" customHeight="1" x14ac:dyDescent="0.25">
      <c r="A50" s="31" t="s">
        <v>106</v>
      </c>
      <c r="B50" s="41" t="s">
        <v>31</v>
      </c>
      <c r="C50" s="30">
        <v>1</v>
      </c>
      <c r="D50" s="30">
        <v>2</v>
      </c>
      <c r="E50" s="30">
        <v>11</v>
      </c>
      <c r="F50" s="30">
        <v>7</v>
      </c>
      <c r="G50" s="30">
        <v>12</v>
      </c>
      <c r="H50" s="30">
        <v>6</v>
      </c>
      <c r="I50" s="30">
        <v>6</v>
      </c>
      <c r="J50" s="30">
        <v>0</v>
      </c>
      <c r="K50" s="30">
        <v>0</v>
      </c>
      <c r="L50" s="30">
        <v>6877</v>
      </c>
      <c r="M50" s="30">
        <v>12</v>
      </c>
      <c r="N50" s="30">
        <v>6889</v>
      </c>
      <c r="O50" s="30">
        <v>2475</v>
      </c>
      <c r="P50" s="30">
        <v>7</v>
      </c>
      <c r="Q50" s="30">
        <v>2482</v>
      </c>
      <c r="R50" s="30">
        <v>1062</v>
      </c>
      <c r="S50" s="46">
        <v>0.42909090909090908</v>
      </c>
      <c r="T50" s="30">
        <v>5</v>
      </c>
      <c r="U50" s="46">
        <v>0.7142857142857143</v>
      </c>
      <c r="V50" s="30">
        <v>1067</v>
      </c>
      <c r="W50" s="46">
        <v>0.42989524576954069</v>
      </c>
      <c r="X50" s="30">
        <v>2</v>
      </c>
      <c r="Y50" s="30">
        <v>0</v>
      </c>
      <c r="Z50" s="30">
        <v>2</v>
      </c>
      <c r="AA50" s="30">
        <v>1</v>
      </c>
      <c r="AB50" s="30">
        <v>0</v>
      </c>
      <c r="AC50" s="30">
        <v>1</v>
      </c>
      <c r="AD50" s="30">
        <v>0</v>
      </c>
      <c r="AE50" s="30">
        <v>7</v>
      </c>
      <c r="AF50" s="30">
        <v>7</v>
      </c>
      <c r="AG50" s="30">
        <v>5</v>
      </c>
      <c r="AH50" s="30">
        <v>4</v>
      </c>
      <c r="AI50" s="103">
        <v>0</v>
      </c>
      <c r="AJ50" s="30">
        <v>11</v>
      </c>
      <c r="AN50" s="40"/>
      <c r="AO50" s="30"/>
      <c r="AP50" s="30"/>
    </row>
    <row r="51" spans="1:42" s="41" customFormat="1" x14ac:dyDescent="0.25">
      <c r="A51" s="31" t="s">
        <v>146</v>
      </c>
      <c r="B51" s="41" t="s">
        <v>31</v>
      </c>
      <c r="C51" s="30">
        <v>3</v>
      </c>
      <c r="D51" s="30">
        <v>0</v>
      </c>
      <c r="E51" s="30">
        <v>9</v>
      </c>
      <c r="F51" s="30">
        <v>0</v>
      </c>
      <c r="G51" s="30">
        <v>19</v>
      </c>
      <c r="H51" s="30">
        <v>5</v>
      </c>
      <c r="I51" s="30">
        <v>5</v>
      </c>
      <c r="J51" s="30">
        <v>0</v>
      </c>
      <c r="K51" s="30">
        <v>0</v>
      </c>
      <c r="L51" s="30">
        <v>12901</v>
      </c>
      <c r="M51" s="30">
        <v>19</v>
      </c>
      <c r="N51" s="30">
        <v>12920</v>
      </c>
      <c r="O51" s="30">
        <v>12901</v>
      </c>
      <c r="P51" s="30">
        <v>19</v>
      </c>
      <c r="Q51" s="30">
        <v>12920</v>
      </c>
      <c r="R51" s="30">
        <v>6347</v>
      </c>
      <c r="S51" s="46">
        <v>0.49197736609565151</v>
      </c>
      <c r="T51" s="30">
        <v>12</v>
      </c>
      <c r="U51" s="46">
        <v>0.63157894736842102</v>
      </c>
      <c r="V51" s="30">
        <v>6359</v>
      </c>
      <c r="W51" s="46">
        <v>0.49218266253869969</v>
      </c>
      <c r="X51" s="30">
        <v>133</v>
      </c>
      <c r="Y51" s="30">
        <v>4</v>
      </c>
      <c r="Z51" s="30">
        <v>137</v>
      </c>
      <c r="AA51" s="30">
        <v>103</v>
      </c>
      <c r="AB51" s="30">
        <v>2</v>
      </c>
      <c r="AC51" s="30">
        <v>105</v>
      </c>
      <c r="AD51" s="30">
        <v>7</v>
      </c>
      <c r="AE51" s="30">
        <v>133</v>
      </c>
      <c r="AF51" s="30">
        <v>140</v>
      </c>
      <c r="AG51" s="30">
        <v>7</v>
      </c>
      <c r="AH51" s="30">
        <v>4</v>
      </c>
      <c r="AI51" s="103">
        <v>0</v>
      </c>
      <c r="AJ51" s="30">
        <v>9</v>
      </c>
      <c r="AN51" s="40"/>
      <c r="AO51" s="30"/>
      <c r="AP51" s="30"/>
    </row>
    <row r="52" spans="1:42" s="41" customFormat="1" x14ac:dyDescent="0.25">
      <c r="A52" s="31" t="s">
        <v>107</v>
      </c>
      <c r="B52" s="41" t="s">
        <v>31</v>
      </c>
      <c r="C52" s="30">
        <v>5</v>
      </c>
      <c r="D52" s="30">
        <v>0</v>
      </c>
      <c r="E52" s="30">
        <v>13</v>
      </c>
      <c r="F52" s="30">
        <v>0</v>
      </c>
      <c r="G52" s="30">
        <v>33</v>
      </c>
      <c r="H52" s="30">
        <v>9</v>
      </c>
      <c r="I52" s="30">
        <v>8</v>
      </c>
      <c r="J52" s="30">
        <v>2</v>
      </c>
      <c r="K52" s="30">
        <v>1</v>
      </c>
      <c r="L52" s="30">
        <v>41341</v>
      </c>
      <c r="M52" s="30">
        <v>195</v>
      </c>
      <c r="N52" s="30">
        <v>41536</v>
      </c>
      <c r="O52" s="30">
        <v>41341</v>
      </c>
      <c r="P52" s="30">
        <v>195</v>
      </c>
      <c r="Q52" s="30">
        <v>41536</v>
      </c>
      <c r="R52" s="30">
        <v>20622</v>
      </c>
      <c r="S52" s="46">
        <v>0.49882683050724463</v>
      </c>
      <c r="T52" s="30">
        <v>161</v>
      </c>
      <c r="U52" s="46">
        <v>0.82564102564102559</v>
      </c>
      <c r="V52" s="30">
        <v>20783</v>
      </c>
      <c r="W52" s="46">
        <v>0.50036113251155623</v>
      </c>
      <c r="X52" s="30">
        <v>446</v>
      </c>
      <c r="Y52" s="30">
        <v>20</v>
      </c>
      <c r="Z52" s="30">
        <v>466</v>
      </c>
      <c r="AA52" s="30">
        <v>352</v>
      </c>
      <c r="AB52" s="30">
        <v>15</v>
      </c>
      <c r="AC52" s="30">
        <v>367</v>
      </c>
      <c r="AD52" s="30">
        <v>32</v>
      </c>
      <c r="AE52" s="30">
        <v>405</v>
      </c>
      <c r="AF52" s="30">
        <v>437</v>
      </c>
      <c r="AG52" s="30">
        <v>11</v>
      </c>
      <c r="AH52" s="30">
        <v>4</v>
      </c>
      <c r="AI52" s="30">
        <v>0</v>
      </c>
      <c r="AJ52" s="30">
        <v>13</v>
      </c>
      <c r="AN52" s="40"/>
      <c r="AO52" s="30"/>
      <c r="AP52" s="30"/>
    </row>
    <row r="53" spans="1:42" s="41" customFormat="1" x14ac:dyDescent="0.25">
      <c r="A53" s="31" t="s">
        <v>147</v>
      </c>
      <c r="B53" s="41" t="s">
        <v>31</v>
      </c>
      <c r="C53" s="30">
        <v>3</v>
      </c>
      <c r="D53" s="30">
        <v>2</v>
      </c>
      <c r="E53" s="30">
        <v>12</v>
      </c>
      <c r="F53" s="30">
        <v>0</v>
      </c>
      <c r="G53" s="30">
        <v>29</v>
      </c>
      <c r="H53" s="30">
        <v>6</v>
      </c>
      <c r="I53" s="30">
        <v>6</v>
      </c>
      <c r="J53" s="30">
        <v>1</v>
      </c>
      <c r="K53" s="30">
        <v>0</v>
      </c>
      <c r="L53" s="30">
        <v>23092</v>
      </c>
      <c r="M53" s="30">
        <v>351</v>
      </c>
      <c r="N53" s="30">
        <v>23443</v>
      </c>
      <c r="O53" s="30">
        <v>20023</v>
      </c>
      <c r="P53" s="30">
        <v>343</v>
      </c>
      <c r="Q53" s="30">
        <v>20366</v>
      </c>
      <c r="R53" s="30">
        <v>10403</v>
      </c>
      <c r="S53" s="46">
        <v>0.51955251460820062</v>
      </c>
      <c r="T53" s="30">
        <v>298</v>
      </c>
      <c r="U53" s="46">
        <v>0.86880466472303208</v>
      </c>
      <c r="V53" s="30">
        <v>10701</v>
      </c>
      <c r="W53" s="46">
        <v>0.52543454777570464</v>
      </c>
      <c r="X53" s="30">
        <v>281</v>
      </c>
      <c r="Y53" s="30">
        <v>15</v>
      </c>
      <c r="Z53" s="30">
        <v>296</v>
      </c>
      <c r="AA53" s="30">
        <v>212</v>
      </c>
      <c r="AB53" s="30">
        <v>11</v>
      </c>
      <c r="AC53" s="30">
        <v>223</v>
      </c>
      <c r="AD53" s="30">
        <v>43</v>
      </c>
      <c r="AE53" s="30">
        <v>183</v>
      </c>
      <c r="AF53" s="30">
        <v>226</v>
      </c>
      <c r="AG53" s="30">
        <v>10</v>
      </c>
      <c r="AH53" s="30">
        <v>7</v>
      </c>
      <c r="AI53" s="30">
        <v>0</v>
      </c>
      <c r="AJ53" s="30">
        <v>12</v>
      </c>
      <c r="AN53" s="40"/>
      <c r="AO53" s="30"/>
      <c r="AP53" s="30"/>
    </row>
    <row r="54" spans="1:42" s="80" customFormat="1" x14ac:dyDescent="0.25">
      <c r="A54" s="31" t="s">
        <v>149</v>
      </c>
      <c r="B54" s="41" t="s">
        <v>31</v>
      </c>
      <c r="C54" s="30">
        <v>3</v>
      </c>
      <c r="D54" s="30">
        <v>1</v>
      </c>
      <c r="E54" s="30">
        <v>9</v>
      </c>
      <c r="F54" s="30">
        <v>1</v>
      </c>
      <c r="G54" s="30">
        <v>19</v>
      </c>
      <c r="H54" s="30">
        <v>5</v>
      </c>
      <c r="I54" s="30">
        <v>5</v>
      </c>
      <c r="J54" s="30">
        <v>3</v>
      </c>
      <c r="K54" s="30">
        <v>3</v>
      </c>
      <c r="L54" s="30">
        <v>24748</v>
      </c>
      <c r="M54" s="30">
        <v>1390</v>
      </c>
      <c r="N54" s="30">
        <v>26138</v>
      </c>
      <c r="O54" s="30">
        <v>22125</v>
      </c>
      <c r="P54" s="30">
        <v>1176</v>
      </c>
      <c r="Q54" s="30">
        <v>23301</v>
      </c>
      <c r="R54" s="30">
        <v>11116</v>
      </c>
      <c r="S54" s="46">
        <v>0.50241807909604519</v>
      </c>
      <c r="T54" s="30">
        <v>1022</v>
      </c>
      <c r="U54" s="46">
        <v>0.86904761904761907</v>
      </c>
      <c r="V54" s="30">
        <v>12138</v>
      </c>
      <c r="W54" s="46">
        <v>0.520921848847689</v>
      </c>
      <c r="X54" s="30">
        <v>226</v>
      </c>
      <c r="Y54" s="30">
        <v>77</v>
      </c>
      <c r="Z54" s="30">
        <v>303</v>
      </c>
      <c r="AA54" s="30">
        <v>134</v>
      </c>
      <c r="AB54" s="30">
        <v>53</v>
      </c>
      <c r="AC54" s="30">
        <v>187</v>
      </c>
      <c r="AD54" s="30">
        <v>40</v>
      </c>
      <c r="AE54" s="30">
        <v>398</v>
      </c>
      <c r="AF54" s="30">
        <v>438</v>
      </c>
      <c r="AG54" s="30">
        <v>6</v>
      </c>
      <c r="AH54" s="30">
        <v>3</v>
      </c>
      <c r="AI54" s="30">
        <v>0</v>
      </c>
      <c r="AJ54" s="30">
        <v>9</v>
      </c>
      <c r="AN54" s="40"/>
      <c r="AO54" s="30"/>
      <c r="AP54" s="30"/>
    </row>
    <row r="55" spans="1:42" s="80" customFormat="1" x14ac:dyDescent="0.25">
      <c r="A55" s="31" t="s">
        <v>108</v>
      </c>
      <c r="B55" s="41" t="s">
        <v>31</v>
      </c>
      <c r="C55" s="30">
        <v>2</v>
      </c>
      <c r="D55" s="30">
        <v>1</v>
      </c>
      <c r="E55" s="30">
        <v>9</v>
      </c>
      <c r="F55" s="30">
        <v>2</v>
      </c>
      <c r="G55" s="30">
        <v>20</v>
      </c>
      <c r="H55" s="30">
        <v>6</v>
      </c>
      <c r="I55" s="30">
        <v>4</v>
      </c>
      <c r="J55" s="30">
        <v>3</v>
      </c>
      <c r="K55" s="30">
        <v>1</v>
      </c>
      <c r="L55" s="30">
        <v>34201</v>
      </c>
      <c r="M55" s="30">
        <v>20</v>
      </c>
      <c r="N55" s="30">
        <v>34221</v>
      </c>
      <c r="O55" s="30">
        <v>27394</v>
      </c>
      <c r="P55" s="30">
        <v>17</v>
      </c>
      <c r="Q55" s="30">
        <v>27411</v>
      </c>
      <c r="R55" s="30">
        <v>13839</v>
      </c>
      <c r="S55" s="46">
        <v>0.50518361685040525</v>
      </c>
      <c r="T55" s="30">
        <v>17</v>
      </c>
      <c r="U55" s="46">
        <v>1</v>
      </c>
      <c r="V55" s="30">
        <v>13856</v>
      </c>
      <c r="W55" s="46">
        <v>0.5054904965159972</v>
      </c>
      <c r="X55" s="30">
        <v>174</v>
      </c>
      <c r="Y55" s="30">
        <v>3</v>
      </c>
      <c r="Z55" s="30">
        <v>177</v>
      </c>
      <c r="AA55" s="30">
        <v>106</v>
      </c>
      <c r="AB55" s="30">
        <v>0</v>
      </c>
      <c r="AC55" s="30">
        <v>106</v>
      </c>
      <c r="AD55" s="30">
        <v>40</v>
      </c>
      <c r="AE55" s="30">
        <v>129</v>
      </c>
      <c r="AF55" s="30">
        <v>169</v>
      </c>
      <c r="AG55" s="30">
        <v>6</v>
      </c>
      <c r="AH55" s="30">
        <v>3</v>
      </c>
      <c r="AI55" s="30">
        <v>0</v>
      </c>
      <c r="AJ55" s="30">
        <v>9</v>
      </c>
      <c r="AN55" s="40"/>
      <c r="AO55" s="30"/>
      <c r="AP55" s="30"/>
    </row>
    <row r="56" spans="1:42" s="80" customFormat="1" x14ac:dyDescent="0.25">
      <c r="A56" s="31" t="s">
        <v>109</v>
      </c>
      <c r="B56" s="41" t="s">
        <v>31</v>
      </c>
      <c r="C56" s="30">
        <v>1</v>
      </c>
      <c r="D56" s="80">
        <v>0</v>
      </c>
      <c r="E56" s="30">
        <v>10</v>
      </c>
      <c r="F56" s="80">
        <v>0</v>
      </c>
      <c r="G56" s="30">
        <v>22</v>
      </c>
      <c r="H56" s="30">
        <v>8</v>
      </c>
      <c r="I56" s="30">
        <v>7</v>
      </c>
      <c r="J56" s="30">
        <v>0</v>
      </c>
      <c r="K56" s="30">
        <v>0</v>
      </c>
      <c r="L56" s="30">
        <v>32509</v>
      </c>
      <c r="M56" s="36">
        <v>19</v>
      </c>
      <c r="N56" s="30">
        <v>32528</v>
      </c>
      <c r="O56" s="30">
        <v>32509</v>
      </c>
      <c r="P56" s="30">
        <v>19</v>
      </c>
      <c r="Q56" s="30">
        <v>32528</v>
      </c>
      <c r="R56" s="30">
        <v>14280</v>
      </c>
      <c r="S56" s="46">
        <v>0.43926297333046233</v>
      </c>
      <c r="T56" s="30">
        <v>16</v>
      </c>
      <c r="U56" s="46">
        <v>0.84210526315789469</v>
      </c>
      <c r="V56" s="30">
        <v>14296</v>
      </c>
      <c r="W56" s="46">
        <v>0.43949827840629613</v>
      </c>
      <c r="X56" s="30">
        <v>253</v>
      </c>
      <c r="Y56" s="30">
        <v>5</v>
      </c>
      <c r="Z56" s="30">
        <v>258</v>
      </c>
      <c r="AA56" s="30">
        <v>222</v>
      </c>
      <c r="AB56" s="30">
        <v>3</v>
      </c>
      <c r="AC56" s="30">
        <v>225</v>
      </c>
      <c r="AD56" s="30">
        <v>42</v>
      </c>
      <c r="AE56" s="30">
        <v>222</v>
      </c>
      <c r="AF56" s="30">
        <v>264</v>
      </c>
      <c r="AG56" s="30">
        <v>6</v>
      </c>
      <c r="AH56" s="30">
        <v>4</v>
      </c>
      <c r="AI56" s="30">
        <v>0</v>
      </c>
      <c r="AJ56" s="30">
        <v>10</v>
      </c>
      <c r="AN56" s="40"/>
      <c r="AO56" s="30"/>
      <c r="AP56" s="30"/>
    </row>
    <row r="57" spans="1:42" s="41" customFormat="1" x14ac:dyDescent="0.25">
      <c r="A57" s="31" t="s">
        <v>110</v>
      </c>
      <c r="B57" s="41" t="s">
        <v>31</v>
      </c>
      <c r="C57" s="30">
        <v>9</v>
      </c>
      <c r="D57" s="30">
        <v>1</v>
      </c>
      <c r="E57" s="30">
        <v>13</v>
      </c>
      <c r="F57" s="30">
        <v>1</v>
      </c>
      <c r="G57" s="30">
        <v>29</v>
      </c>
      <c r="H57" s="30">
        <v>8</v>
      </c>
      <c r="I57" s="30">
        <v>5</v>
      </c>
      <c r="J57" s="30">
        <v>3</v>
      </c>
      <c r="K57" s="30">
        <v>3</v>
      </c>
      <c r="L57" s="30">
        <v>54315</v>
      </c>
      <c r="M57" s="30">
        <v>61</v>
      </c>
      <c r="N57" s="30">
        <v>54376</v>
      </c>
      <c r="O57" s="30">
        <v>50684</v>
      </c>
      <c r="P57" s="30">
        <v>49</v>
      </c>
      <c r="Q57" s="30">
        <v>50733</v>
      </c>
      <c r="R57" s="30">
        <v>16316</v>
      </c>
      <c r="S57" s="46">
        <v>0.32191618656775312</v>
      </c>
      <c r="T57" s="30">
        <v>43</v>
      </c>
      <c r="U57" s="46">
        <v>0.87755102040816324</v>
      </c>
      <c r="V57" s="30">
        <v>16359</v>
      </c>
      <c r="W57" s="46">
        <v>0.32245284134586955</v>
      </c>
      <c r="X57" s="30">
        <v>258</v>
      </c>
      <c r="Y57" s="30">
        <v>25</v>
      </c>
      <c r="Z57" s="30">
        <v>283</v>
      </c>
      <c r="AA57" s="30">
        <v>128</v>
      </c>
      <c r="AB57" s="30">
        <v>11</v>
      </c>
      <c r="AC57" s="30">
        <v>139</v>
      </c>
      <c r="AD57" s="30">
        <v>33</v>
      </c>
      <c r="AE57" s="30">
        <v>291</v>
      </c>
      <c r="AF57" s="30">
        <v>324</v>
      </c>
      <c r="AG57" s="30">
        <v>14</v>
      </c>
      <c r="AH57" s="30">
        <v>8</v>
      </c>
      <c r="AI57" s="30">
        <v>0</v>
      </c>
      <c r="AJ57" s="30">
        <v>13</v>
      </c>
      <c r="AN57" s="40"/>
      <c r="AO57" s="30"/>
      <c r="AP57" s="30"/>
    </row>
    <row r="58" spans="1:42" s="41" customFormat="1" x14ac:dyDescent="0.25">
      <c r="A58" s="31" t="s">
        <v>111</v>
      </c>
      <c r="B58" s="41" t="s">
        <v>31</v>
      </c>
      <c r="C58" s="30">
        <v>3</v>
      </c>
      <c r="D58" s="30">
        <v>0</v>
      </c>
      <c r="E58" s="30">
        <v>10</v>
      </c>
      <c r="F58" s="30">
        <v>0</v>
      </c>
      <c r="G58" s="30">
        <v>29</v>
      </c>
      <c r="H58" s="30">
        <v>8</v>
      </c>
      <c r="I58" s="30">
        <v>7</v>
      </c>
      <c r="J58" s="30">
        <v>4</v>
      </c>
      <c r="K58" s="30">
        <v>2</v>
      </c>
      <c r="L58" s="30">
        <v>47051</v>
      </c>
      <c r="M58" s="30">
        <v>22</v>
      </c>
      <c r="N58" s="30">
        <v>47073</v>
      </c>
      <c r="O58" s="30">
        <v>47051</v>
      </c>
      <c r="P58" s="30">
        <v>22</v>
      </c>
      <c r="Q58" s="30">
        <v>47073</v>
      </c>
      <c r="R58" s="30">
        <v>21280</v>
      </c>
      <c r="S58" s="46">
        <v>0.45227519075046224</v>
      </c>
      <c r="T58" s="30">
        <v>21</v>
      </c>
      <c r="U58" s="46">
        <v>0.95454545454545459</v>
      </c>
      <c r="V58" s="30">
        <v>21301</v>
      </c>
      <c r="W58" s="46">
        <v>0.4525099313831708</v>
      </c>
      <c r="X58" s="30">
        <v>297</v>
      </c>
      <c r="Y58" s="30">
        <v>4</v>
      </c>
      <c r="Z58" s="30">
        <v>301</v>
      </c>
      <c r="AA58" s="30">
        <v>231</v>
      </c>
      <c r="AB58" s="30">
        <v>1</v>
      </c>
      <c r="AC58" s="30">
        <v>232</v>
      </c>
      <c r="AD58" s="30">
        <v>85</v>
      </c>
      <c r="AE58" s="30">
        <v>577</v>
      </c>
      <c r="AF58" s="30">
        <v>662</v>
      </c>
      <c r="AG58" s="30">
        <v>8</v>
      </c>
      <c r="AH58" s="30">
        <v>2</v>
      </c>
      <c r="AI58" s="30">
        <v>0</v>
      </c>
      <c r="AJ58" s="30">
        <v>10</v>
      </c>
      <c r="AN58" s="40"/>
      <c r="AO58" s="30"/>
      <c r="AP58" s="30"/>
    </row>
    <row r="59" spans="1:42" s="41" customFormat="1" x14ac:dyDescent="0.25">
      <c r="A59" s="31" t="s">
        <v>112</v>
      </c>
      <c r="B59" s="41" t="s">
        <v>31</v>
      </c>
      <c r="C59" s="30">
        <v>2</v>
      </c>
      <c r="D59" s="30">
        <v>2</v>
      </c>
      <c r="E59" s="30">
        <v>8</v>
      </c>
      <c r="F59" s="30">
        <v>3</v>
      </c>
      <c r="G59" s="30">
        <v>15</v>
      </c>
      <c r="H59" s="30">
        <v>2</v>
      </c>
      <c r="I59" s="30">
        <v>1</v>
      </c>
      <c r="J59" s="30">
        <v>0</v>
      </c>
      <c r="K59" s="30">
        <v>0</v>
      </c>
      <c r="L59" s="30">
        <v>5615</v>
      </c>
      <c r="M59" s="30">
        <v>11</v>
      </c>
      <c r="N59" s="30">
        <v>5626</v>
      </c>
      <c r="O59" s="30">
        <v>3813</v>
      </c>
      <c r="P59" s="30">
        <v>7</v>
      </c>
      <c r="Q59" s="30">
        <v>3820</v>
      </c>
      <c r="R59" s="30">
        <v>2298</v>
      </c>
      <c r="S59" s="46">
        <v>0.60267505900865459</v>
      </c>
      <c r="T59" s="30">
        <v>6</v>
      </c>
      <c r="U59" s="46">
        <v>0.8571428571428571</v>
      </c>
      <c r="V59" s="30">
        <v>2304</v>
      </c>
      <c r="W59" s="46">
        <v>0.60314136125654449</v>
      </c>
      <c r="X59" s="30">
        <v>54</v>
      </c>
      <c r="Y59" s="30">
        <v>3</v>
      </c>
      <c r="Z59" s="30">
        <v>57</v>
      </c>
      <c r="AA59" s="30">
        <v>36</v>
      </c>
      <c r="AB59" s="30">
        <v>1</v>
      </c>
      <c r="AC59" s="30">
        <v>37</v>
      </c>
      <c r="AD59" s="30">
        <v>5</v>
      </c>
      <c r="AE59" s="30">
        <v>13</v>
      </c>
      <c r="AF59" s="30">
        <v>18</v>
      </c>
      <c r="AG59" s="30">
        <v>5</v>
      </c>
      <c r="AH59" s="30">
        <v>2</v>
      </c>
      <c r="AI59" s="30">
        <v>0</v>
      </c>
      <c r="AJ59" s="30">
        <v>8</v>
      </c>
      <c r="AN59" s="40"/>
      <c r="AO59" s="30"/>
      <c r="AP59" s="30"/>
    </row>
    <row r="60" spans="1:42" s="41" customFormat="1" x14ac:dyDescent="0.25">
      <c r="A60" s="31" t="s">
        <v>315</v>
      </c>
      <c r="B60" s="41" t="s">
        <v>31</v>
      </c>
      <c r="C60" s="30">
        <v>5</v>
      </c>
      <c r="D60" s="30">
        <v>0</v>
      </c>
      <c r="E60" s="30">
        <v>11</v>
      </c>
      <c r="F60" s="30">
        <v>0</v>
      </c>
      <c r="G60" s="30">
        <v>20</v>
      </c>
      <c r="H60" s="30">
        <v>9</v>
      </c>
      <c r="I60" s="30">
        <v>9</v>
      </c>
      <c r="J60" s="30">
        <v>0</v>
      </c>
      <c r="K60" s="30">
        <v>0</v>
      </c>
      <c r="L60" s="30">
        <v>39581</v>
      </c>
      <c r="M60" s="30">
        <v>27</v>
      </c>
      <c r="N60" s="30">
        <v>39608</v>
      </c>
      <c r="O60" s="30">
        <v>39581</v>
      </c>
      <c r="P60" s="30">
        <v>27</v>
      </c>
      <c r="Q60" s="30">
        <v>39608</v>
      </c>
      <c r="R60" s="30">
        <v>15968</v>
      </c>
      <c r="S60" s="46">
        <v>0.4034258861574998</v>
      </c>
      <c r="T60" s="30">
        <v>27</v>
      </c>
      <c r="U60" s="46">
        <v>1</v>
      </c>
      <c r="V60" s="30">
        <v>15995</v>
      </c>
      <c r="W60" s="46">
        <v>0.40383255907897392</v>
      </c>
      <c r="X60" s="30">
        <v>282</v>
      </c>
      <c r="Y60" s="30">
        <v>8</v>
      </c>
      <c r="Z60" s="30">
        <v>290</v>
      </c>
      <c r="AA60" s="30">
        <v>237</v>
      </c>
      <c r="AB60" s="30">
        <v>5</v>
      </c>
      <c r="AC60" s="30">
        <v>242</v>
      </c>
      <c r="AD60" s="30">
        <v>22</v>
      </c>
      <c r="AE60" s="30">
        <v>415</v>
      </c>
      <c r="AF60" s="30">
        <v>437</v>
      </c>
      <c r="AG60" s="30">
        <v>5</v>
      </c>
      <c r="AH60" s="30">
        <v>2</v>
      </c>
      <c r="AI60" s="30">
        <v>0</v>
      </c>
      <c r="AJ60" s="30">
        <v>11</v>
      </c>
      <c r="AN60" s="40"/>
      <c r="AO60" s="30"/>
      <c r="AP60" s="30"/>
    </row>
    <row r="61" spans="1:42" s="41" customFormat="1" x14ac:dyDescent="0.25">
      <c r="A61" s="31" t="s">
        <v>114</v>
      </c>
      <c r="B61" s="41" t="s">
        <v>31</v>
      </c>
      <c r="C61" s="30">
        <v>2</v>
      </c>
      <c r="D61" s="30">
        <v>0</v>
      </c>
      <c r="E61" s="30">
        <v>6</v>
      </c>
      <c r="F61" s="30">
        <v>0</v>
      </c>
      <c r="G61" s="30">
        <v>13</v>
      </c>
      <c r="H61" s="30">
        <v>6</v>
      </c>
      <c r="I61" s="30">
        <v>4</v>
      </c>
      <c r="J61" s="30">
        <v>0</v>
      </c>
      <c r="K61" s="30">
        <v>0</v>
      </c>
      <c r="L61" s="30">
        <v>5528</v>
      </c>
      <c r="M61" s="30">
        <v>35</v>
      </c>
      <c r="N61" s="30">
        <v>5563</v>
      </c>
      <c r="O61" s="30">
        <v>5528</v>
      </c>
      <c r="P61" s="30">
        <v>35</v>
      </c>
      <c r="Q61" s="30">
        <v>5563</v>
      </c>
      <c r="R61" s="30">
        <v>2836</v>
      </c>
      <c r="S61" s="46">
        <v>0.51302460202604916</v>
      </c>
      <c r="T61" s="30">
        <v>28</v>
      </c>
      <c r="U61" s="46">
        <v>0.8</v>
      </c>
      <c r="V61" s="30">
        <v>2864</v>
      </c>
      <c r="W61" s="46">
        <v>0.51483012762897717</v>
      </c>
      <c r="X61" s="30">
        <v>126</v>
      </c>
      <c r="Y61" s="30">
        <v>13</v>
      </c>
      <c r="Z61" s="30">
        <v>139</v>
      </c>
      <c r="AA61" s="30">
        <v>93</v>
      </c>
      <c r="AB61" s="30">
        <v>0</v>
      </c>
      <c r="AC61" s="30">
        <v>93</v>
      </c>
      <c r="AD61" s="30">
        <v>3</v>
      </c>
      <c r="AE61" s="30">
        <v>62</v>
      </c>
      <c r="AF61" s="30">
        <v>65</v>
      </c>
      <c r="AG61" s="30">
        <v>8</v>
      </c>
      <c r="AH61" s="30">
        <v>4</v>
      </c>
      <c r="AI61" s="30">
        <v>0</v>
      </c>
      <c r="AJ61" s="30">
        <v>6</v>
      </c>
      <c r="AN61" s="40"/>
      <c r="AO61" s="30"/>
      <c r="AP61" s="30"/>
    </row>
    <row r="62" spans="1:42" s="41" customFormat="1" x14ac:dyDescent="0.25">
      <c r="A62" s="31" t="s">
        <v>116</v>
      </c>
      <c r="B62" s="41" t="s">
        <v>31</v>
      </c>
      <c r="C62" s="30">
        <v>3</v>
      </c>
      <c r="D62" s="30">
        <v>1</v>
      </c>
      <c r="E62" s="30">
        <v>10</v>
      </c>
      <c r="F62" s="30">
        <v>1</v>
      </c>
      <c r="G62" s="30">
        <v>20</v>
      </c>
      <c r="H62" s="30">
        <v>5</v>
      </c>
      <c r="I62" s="30">
        <v>5</v>
      </c>
      <c r="J62" s="30">
        <v>0</v>
      </c>
      <c r="K62" s="30">
        <v>0</v>
      </c>
      <c r="L62" s="30">
        <v>16419</v>
      </c>
      <c r="M62" s="30">
        <v>48</v>
      </c>
      <c r="N62" s="30">
        <v>15228</v>
      </c>
      <c r="O62" s="30">
        <v>15204</v>
      </c>
      <c r="P62" s="30">
        <v>24</v>
      </c>
      <c r="Q62" s="30">
        <v>15228</v>
      </c>
      <c r="R62" s="30">
        <v>7745</v>
      </c>
      <c r="S62" s="46">
        <v>0.50940541962641406</v>
      </c>
      <c r="T62" s="30">
        <v>21</v>
      </c>
      <c r="U62" s="46">
        <v>0.875</v>
      </c>
      <c r="V62" s="30">
        <v>7766</v>
      </c>
      <c r="W62" s="46">
        <v>0.5099816128184923</v>
      </c>
      <c r="X62" s="30">
        <v>139</v>
      </c>
      <c r="Y62" s="30">
        <v>4</v>
      </c>
      <c r="Z62" s="30">
        <v>143</v>
      </c>
      <c r="AA62" s="30">
        <v>113</v>
      </c>
      <c r="AB62" s="30">
        <v>4</v>
      </c>
      <c r="AC62" s="30">
        <v>117</v>
      </c>
      <c r="AD62" s="30">
        <v>16</v>
      </c>
      <c r="AE62" s="30">
        <v>117</v>
      </c>
      <c r="AF62" s="30">
        <v>133</v>
      </c>
      <c r="AG62" s="30">
        <v>4</v>
      </c>
      <c r="AH62" s="30">
        <v>3</v>
      </c>
      <c r="AI62" s="30">
        <v>0</v>
      </c>
      <c r="AJ62" s="30">
        <v>10</v>
      </c>
      <c r="AN62" s="40"/>
      <c r="AO62" s="30"/>
      <c r="AP62" s="30"/>
    </row>
    <row r="63" spans="1:42" s="41" customFormat="1" x14ac:dyDescent="0.25">
      <c r="A63" s="31" t="s">
        <v>117</v>
      </c>
      <c r="B63" s="41" t="s">
        <v>31</v>
      </c>
      <c r="C63" s="30">
        <v>2</v>
      </c>
      <c r="D63" s="30">
        <v>0</v>
      </c>
      <c r="E63" s="30">
        <v>6</v>
      </c>
      <c r="F63" s="30">
        <v>0</v>
      </c>
      <c r="G63" s="30">
        <v>11</v>
      </c>
      <c r="H63" s="30">
        <v>3</v>
      </c>
      <c r="I63" s="30">
        <v>2</v>
      </c>
      <c r="J63" s="30">
        <v>0</v>
      </c>
      <c r="K63" s="30">
        <v>0</v>
      </c>
      <c r="L63" s="30">
        <v>6043</v>
      </c>
      <c r="M63" s="30">
        <v>15</v>
      </c>
      <c r="N63" s="30">
        <v>6058</v>
      </c>
      <c r="O63" s="30">
        <v>6043</v>
      </c>
      <c r="P63" s="30">
        <v>15</v>
      </c>
      <c r="Q63" s="30">
        <v>6058</v>
      </c>
      <c r="R63" s="30">
        <v>2657</v>
      </c>
      <c r="S63" s="46">
        <v>0.43968227701472778</v>
      </c>
      <c r="T63" s="30">
        <v>10</v>
      </c>
      <c r="U63" s="46">
        <v>0.66666666666666663</v>
      </c>
      <c r="V63" s="30">
        <v>2667</v>
      </c>
      <c r="W63" s="46">
        <v>0.44024430505117201</v>
      </c>
      <c r="X63" s="30">
        <v>56</v>
      </c>
      <c r="Y63" s="30">
        <v>2</v>
      </c>
      <c r="Z63" s="30">
        <v>58</v>
      </c>
      <c r="AA63" s="30">
        <v>43</v>
      </c>
      <c r="AB63" s="30">
        <v>0</v>
      </c>
      <c r="AC63" s="30">
        <v>43</v>
      </c>
      <c r="AD63" s="30">
        <v>0</v>
      </c>
      <c r="AE63" s="30">
        <v>69</v>
      </c>
      <c r="AF63" s="30">
        <v>69</v>
      </c>
      <c r="AG63" s="30">
        <v>3</v>
      </c>
      <c r="AH63" s="30">
        <v>2</v>
      </c>
      <c r="AI63" s="30">
        <v>0</v>
      </c>
      <c r="AJ63" s="30">
        <v>6</v>
      </c>
      <c r="AN63" s="40"/>
      <c r="AO63" s="30"/>
      <c r="AP63" s="30"/>
    </row>
    <row r="64" spans="1:42" s="41" customFormat="1" x14ac:dyDescent="0.25">
      <c r="A64" s="31" t="s">
        <v>118</v>
      </c>
      <c r="B64" s="41" t="s">
        <v>32</v>
      </c>
      <c r="C64" s="30">
        <v>6</v>
      </c>
      <c r="D64" s="30">
        <v>0</v>
      </c>
      <c r="E64" s="30">
        <v>15</v>
      </c>
      <c r="F64" s="30">
        <v>0</v>
      </c>
      <c r="G64" s="30">
        <v>54</v>
      </c>
      <c r="H64" s="30">
        <v>8</v>
      </c>
      <c r="I64" s="30">
        <v>7</v>
      </c>
      <c r="J64" s="30">
        <v>1</v>
      </c>
      <c r="K64" s="30">
        <v>0</v>
      </c>
      <c r="L64" s="30">
        <v>160178</v>
      </c>
      <c r="M64" s="30">
        <v>271</v>
      </c>
      <c r="N64" s="30">
        <v>160449</v>
      </c>
      <c r="O64" s="30">
        <v>160178</v>
      </c>
      <c r="P64" s="30">
        <v>271</v>
      </c>
      <c r="Q64" s="30">
        <v>160449</v>
      </c>
      <c r="R64" s="30">
        <v>72833</v>
      </c>
      <c r="S64" s="46">
        <v>0.45470039580966176</v>
      </c>
      <c r="T64" s="30">
        <v>234</v>
      </c>
      <c r="U64" s="46">
        <v>0.86346863468634683</v>
      </c>
      <c r="V64" s="30">
        <v>73067</v>
      </c>
      <c r="W64" s="46">
        <v>0.45539080954072636</v>
      </c>
      <c r="X64" s="30">
        <v>3564</v>
      </c>
      <c r="Y64" s="30">
        <v>57</v>
      </c>
      <c r="Z64" s="30">
        <v>3621</v>
      </c>
      <c r="AA64" s="30">
        <v>3144</v>
      </c>
      <c r="AB64" s="30">
        <v>48</v>
      </c>
      <c r="AC64" s="30">
        <v>3192</v>
      </c>
      <c r="AD64" s="30">
        <v>287</v>
      </c>
      <c r="AE64" s="30">
        <v>2037</v>
      </c>
      <c r="AF64" s="30">
        <v>2324</v>
      </c>
      <c r="AG64" s="30">
        <v>22</v>
      </c>
      <c r="AH64" s="30">
        <v>8</v>
      </c>
      <c r="AI64" s="30">
        <v>0</v>
      </c>
      <c r="AJ64" s="30">
        <v>15</v>
      </c>
      <c r="AN64" s="40"/>
      <c r="AO64" s="30"/>
      <c r="AP64" s="30"/>
    </row>
    <row r="65" spans="1:42" s="41" customFormat="1" x14ac:dyDescent="0.25">
      <c r="A65" s="31" t="s">
        <v>273</v>
      </c>
      <c r="B65" s="41" t="s">
        <v>31</v>
      </c>
      <c r="C65" s="30">
        <v>3</v>
      </c>
      <c r="D65" s="30">
        <v>0</v>
      </c>
      <c r="E65" s="30">
        <v>11</v>
      </c>
      <c r="F65" s="30">
        <v>0</v>
      </c>
      <c r="G65" s="30">
        <v>26</v>
      </c>
      <c r="H65" s="30">
        <v>8</v>
      </c>
      <c r="I65" s="30">
        <v>7</v>
      </c>
      <c r="J65" s="30">
        <v>3</v>
      </c>
      <c r="K65" s="30">
        <v>1</v>
      </c>
      <c r="L65" s="30">
        <v>39054</v>
      </c>
      <c r="M65" s="30">
        <v>168</v>
      </c>
      <c r="N65" s="30">
        <v>39222</v>
      </c>
      <c r="O65" s="30">
        <v>39054</v>
      </c>
      <c r="P65" s="30">
        <v>168</v>
      </c>
      <c r="Q65" s="30">
        <v>39222</v>
      </c>
      <c r="R65" s="30">
        <v>14617</v>
      </c>
      <c r="S65" s="46">
        <v>0.37427664259742921</v>
      </c>
      <c r="T65" s="30">
        <v>143</v>
      </c>
      <c r="U65" s="46">
        <v>0.85119047619047616</v>
      </c>
      <c r="V65" s="30">
        <v>14760</v>
      </c>
      <c r="W65" s="46">
        <v>0.37631941257457552</v>
      </c>
      <c r="X65" s="30">
        <v>172</v>
      </c>
      <c r="Y65" s="30">
        <v>11</v>
      </c>
      <c r="Z65" s="30">
        <v>183</v>
      </c>
      <c r="AA65" s="30">
        <v>112</v>
      </c>
      <c r="AB65" s="30">
        <v>7</v>
      </c>
      <c r="AC65" s="30">
        <v>119</v>
      </c>
      <c r="AD65" s="30">
        <v>60</v>
      </c>
      <c r="AE65" s="30">
        <v>277</v>
      </c>
      <c r="AF65" s="30">
        <v>337</v>
      </c>
      <c r="AG65" s="30">
        <v>8</v>
      </c>
      <c r="AH65" s="30">
        <v>3</v>
      </c>
      <c r="AI65" s="30">
        <v>0</v>
      </c>
      <c r="AJ65" s="30">
        <v>11</v>
      </c>
      <c r="AN65" s="40"/>
      <c r="AO65" s="30"/>
      <c r="AP65" s="30"/>
    </row>
    <row r="66" spans="1:42" s="41" customFormat="1" x14ac:dyDescent="0.25">
      <c r="A66" s="31" t="s">
        <v>150</v>
      </c>
      <c r="B66" s="41" t="s">
        <v>31</v>
      </c>
      <c r="C66" s="30">
        <v>3</v>
      </c>
      <c r="D66" s="30">
        <v>0</v>
      </c>
      <c r="E66" s="30">
        <v>8</v>
      </c>
      <c r="F66" s="30">
        <v>0</v>
      </c>
      <c r="G66" s="30">
        <v>15</v>
      </c>
      <c r="H66" s="30">
        <v>3</v>
      </c>
      <c r="I66" s="30">
        <v>2</v>
      </c>
      <c r="J66" s="30">
        <v>0</v>
      </c>
      <c r="K66" s="30">
        <v>0</v>
      </c>
      <c r="L66" s="30">
        <v>6290</v>
      </c>
      <c r="M66" s="30">
        <v>62</v>
      </c>
      <c r="N66" s="30">
        <v>6352</v>
      </c>
      <c r="O66" s="30">
        <v>6290</v>
      </c>
      <c r="P66" s="30">
        <v>62</v>
      </c>
      <c r="Q66" s="30">
        <v>6352</v>
      </c>
      <c r="R66" s="30">
        <v>3785</v>
      </c>
      <c r="S66" s="46">
        <v>0.60174880763116056</v>
      </c>
      <c r="T66" s="30">
        <v>53</v>
      </c>
      <c r="U66" s="46">
        <v>0.85483870967741937</v>
      </c>
      <c r="V66" s="30">
        <v>3838</v>
      </c>
      <c r="W66" s="46">
        <v>0.60421914357682616</v>
      </c>
      <c r="X66" s="30">
        <v>94</v>
      </c>
      <c r="Y66" s="30">
        <v>12</v>
      </c>
      <c r="Z66" s="30">
        <v>106</v>
      </c>
      <c r="AA66" s="30">
        <v>71</v>
      </c>
      <c r="AB66" s="30">
        <v>9</v>
      </c>
      <c r="AC66" s="30">
        <v>80</v>
      </c>
      <c r="AD66" s="30">
        <v>0</v>
      </c>
      <c r="AE66" s="30">
        <v>78</v>
      </c>
      <c r="AF66" s="30">
        <v>78</v>
      </c>
      <c r="AG66" s="30">
        <v>5</v>
      </c>
      <c r="AH66" s="30">
        <v>2</v>
      </c>
      <c r="AI66" s="30">
        <v>0</v>
      </c>
      <c r="AJ66" s="30">
        <v>8</v>
      </c>
      <c r="AN66" s="40"/>
      <c r="AO66" s="30"/>
      <c r="AP66" s="30"/>
    </row>
    <row r="67" spans="1:42" s="41" customFormat="1" x14ac:dyDescent="0.25">
      <c r="A67" s="31" t="s">
        <v>277</v>
      </c>
      <c r="B67" s="41" t="s">
        <v>31</v>
      </c>
      <c r="C67" s="30">
        <v>5</v>
      </c>
      <c r="D67" s="30">
        <v>1</v>
      </c>
      <c r="E67" s="30">
        <v>10</v>
      </c>
      <c r="F67" s="30">
        <v>1</v>
      </c>
      <c r="G67" s="30">
        <v>20</v>
      </c>
      <c r="H67" s="30">
        <v>10</v>
      </c>
      <c r="I67" s="30">
        <v>7</v>
      </c>
      <c r="J67" s="30">
        <v>2</v>
      </c>
      <c r="K67" s="30">
        <v>0</v>
      </c>
      <c r="L67" s="30">
        <v>28699</v>
      </c>
      <c r="M67" s="30">
        <v>69</v>
      </c>
      <c r="N67" s="30">
        <v>28768</v>
      </c>
      <c r="O67" s="30">
        <v>26108</v>
      </c>
      <c r="P67" s="30">
        <v>69</v>
      </c>
      <c r="Q67" s="30">
        <v>26177</v>
      </c>
      <c r="R67" s="30">
        <v>11739</v>
      </c>
      <c r="S67" s="46">
        <v>0.44963229661406467</v>
      </c>
      <c r="T67" s="30">
        <v>49</v>
      </c>
      <c r="U67" s="46">
        <v>0.71014492753623193</v>
      </c>
      <c r="V67" s="30">
        <v>11788</v>
      </c>
      <c r="W67" s="46">
        <v>0.45031898231271728</v>
      </c>
      <c r="X67" s="30">
        <v>277</v>
      </c>
      <c r="Y67" s="30">
        <v>8</v>
      </c>
      <c r="Z67" s="30">
        <v>285</v>
      </c>
      <c r="AA67" s="30">
        <v>209</v>
      </c>
      <c r="AB67" s="30">
        <v>5</v>
      </c>
      <c r="AC67" s="30">
        <v>214</v>
      </c>
      <c r="AD67" s="30">
        <v>28</v>
      </c>
      <c r="AE67" s="30">
        <v>222</v>
      </c>
      <c r="AF67" s="30">
        <v>250</v>
      </c>
      <c r="AG67" s="30">
        <v>10</v>
      </c>
      <c r="AH67" s="30">
        <v>3</v>
      </c>
      <c r="AI67" s="30">
        <v>0</v>
      </c>
      <c r="AJ67" s="30">
        <v>10</v>
      </c>
      <c r="AN67" s="40"/>
      <c r="AO67" s="30"/>
      <c r="AP67" s="30"/>
    </row>
    <row r="68" spans="1:42" s="41" customFormat="1" x14ac:dyDescent="0.25">
      <c r="A68" s="31" t="s">
        <v>121</v>
      </c>
      <c r="B68" s="41" t="s">
        <v>31</v>
      </c>
      <c r="C68" s="30">
        <v>1</v>
      </c>
      <c r="D68" s="41">
        <v>0</v>
      </c>
      <c r="E68" s="30">
        <v>12</v>
      </c>
      <c r="F68" s="30">
        <v>0</v>
      </c>
      <c r="G68" s="30">
        <v>27</v>
      </c>
      <c r="H68" s="30">
        <v>8</v>
      </c>
      <c r="I68" s="30">
        <v>7</v>
      </c>
      <c r="J68" s="30">
        <v>0</v>
      </c>
      <c r="K68" s="30">
        <v>0</v>
      </c>
      <c r="L68" s="30">
        <v>33571</v>
      </c>
      <c r="M68" s="36">
        <v>47</v>
      </c>
      <c r="N68" s="30">
        <v>33618</v>
      </c>
      <c r="O68" s="30">
        <v>33571</v>
      </c>
      <c r="P68" s="30">
        <v>47</v>
      </c>
      <c r="Q68" s="30">
        <v>33618</v>
      </c>
      <c r="R68" s="30">
        <v>15927</v>
      </c>
      <c r="S68" s="46">
        <v>0.47442733311489083</v>
      </c>
      <c r="T68" s="30">
        <v>33</v>
      </c>
      <c r="U68" s="46">
        <v>0.7021276595744681</v>
      </c>
      <c r="V68" s="30">
        <v>15960</v>
      </c>
      <c r="W68" s="46">
        <v>0.47474567196144923</v>
      </c>
      <c r="X68" s="30">
        <v>337</v>
      </c>
      <c r="Y68" s="30">
        <v>10</v>
      </c>
      <c r="Z68" s="30">
        <v>347</v>
      </c>
      <c r="AA68" s="30">
        <v>261</v>
      </c>
      <c r="AB68" s="30">
        <v>6</v>
      </c>
      <c r="AC68" s="30">
        <v>267</v>
      </c>
      <c r="AD68" s="30">
        <v>49</v>
      </c>
      <c r="AE68" s="30">
        <v>123</v>
      </c>
      <c r="AF68" s="30">
        <v>172</v>
      </c>
      <c r="AG68" s="30">
        <v>8</v>
      </c>
      <c r="AH68" s="30">
        <v>6</v>
      </c>
      <c r="AI68" s="30">
        <v>0</v>
      </c>
      <c r="AJ68" s="30">
        <v>12</v>
      </c>
      <c r="AN68" s="40"/>
      <c r="AO68" s="30"/>
      <c r="AP68" s="30"/>
    </row>
    <row r="69" spans="1:42" s="41" customFormat="1" x14ac:dyDescent="0.25">
      <c r="A69" s="41" t="s">
        <v>122</v>
      </c>
      <c r="B69" s="41" t="s">
        <v>31</v>
      </c>
      <c r="C69" s="30">
        <v>6</v>
      </c>
      <c r="D69" s="30">
        <v>0</v>
      </c>
      <c r="E69" s="30">
        <v>13</v>
      </c>
      <c r="F69" s="30">
        <v>0</v>
      </c>
      <c r="G69" s="81">
        <v>39</v>
      </c>
      <c r="H69" s="81">
        <v>9</v>
      </c>
      <c r="I69" s="81">
        <v>8</v>
      </c>
      <c r="J69" s="81">
        <v>0</v>
      </c>
      <c r="K69" s="81">
        <v>0</v>
      </c>
      <c r="L69" s="81">
        <v>72033</v>
      </c>
      <c r="M69" s="81">
        <v>203</v>
      </c>
      <c r="N69" s="81">
        <v>72236</v>
      </c>
      <c r="O69" s="81">
        <v>72033</v>
      </c>
      <c r="P69" s="81">
        <v>203</v>
      </c>
      <c r="Q69" s="30">
        <v>72236</v>
      </c>
      <c r="R69" s="81">
        <v>28782</v>
      </c>
      <c r="S69" s="82">
        <v>0.39956686518678941</v>
      </c>
      <c r="T69" s="81">
        <v>160</v>
      </c>
      <c r="U69" s="106">
        <v>0.78817733990147787</v>
      </c>
      <c r="V69" s="81">
        <v>28942</v>
      </c>
      <c r="W69" s="122">
        <v>0.40065895121546041</v>
      </c>
      <c r="X69" s="81">
        <v>749</v>
      </c>
      <c r="Y69" s="81">
        <v>16</v>
      </c>
      <c r="Z69" s="81">
        <v>765</v>
      </c>
      <c r="AA69" s="81">
        <v>541</v>
      </c>
      <c r="AB69" s="81">
        <v>11</v>
      </c>
      <c r="AC69" s="81">
        <v>552</v>
      </c>
      <c r="AD69" s="30">
        <v>69</v>
      </c>
      <c r="AE69" s="41">
        <v>629</v>
      </c>
      <c r="AF69" s="41">
        <v>698</v>
      </c>
      <c r="AG69" s="41">
        <v>11</v>
      </c>
      <c r="AH69" s="41">
        <v>3</v>
      </c>
      <c r="AI69" s="41">
        <v>0</v>
      </c>
      <c r="AJ69" s="41">
        <v>13</v>
      </c>
      <c r="AN69" s="40"/>
      <c r="AO69" s="30"/>
      <c r="AP69" s="30"/>
    </row>
    <row r="70" spans="1:42" x14ac:dyDescent="0.25">
      <c r="A70" s="15"/>
      <c r="B70" s="16"/>
      <c r="D70" s="16"/>
      <c r="E70" s="16"/>
      <c r="F70" s="16"/>
    </row>
    <row r="71" spans="1:42" x14ac:dyDescent="0.25">
      <c r="A71" s="42"/>
      <c r="B71" s="16"/>
      <c r="D71" s="16"/>
      <c r="E71" s="16"/>
      <c r="F71" s="16"/>
      <c r="G71" s="16"/>
      <c r="H71" s="16"/>
      <c r="I71" s="16"/>
      <c r="J71" s="16"/>
      <c r="K71" s="16"/>
      <c r="L71" s="16"/>
      <c r="M71" s="16"/>
      <c r="N71" s="16"/>
      <c r="O71" s="16"/>
      <c r="P71" s="16"/>
      <c r="R71" s="16"/>
      <c r="T71" s="16"/>
      <c r="V71" s="16"/>
      <c r="W71" s="16"/>
      <c r="X71" s="16"/>
      <c r="Y71" s="16"/>
      <c r="Z71" s="16"/>
      <c r="AA71" s="16"/>
      <c r="AB71" s="16"/>
      <c r="AC71" s="16"/>
      <c r="AD71" s="16"/>
    </row>
    <row r="72" spans="1:42" x14ac:dyDescent="0.25">
      <c r="A72" s="42"/>
      <c r="B72" s="16"/>
      <c r="D72" s="16"/>
      <c r="E72" s="16"/>
      <c r="F72" s="16"/>
      <c r="G72" s="16"/>
      <c r="H72" s="16"/>
      <c r="I72" s="16"/>
      <c r="J72" s="16"/>
      <c r="K72" s="16"/>
      <c r="L72" s="16"/>
      <c r="M72" s="16"/>
      <c r="N72" s="16"/>
      <c r="O72" s="16"/>
      <c r="P72" s="16"/>
      <c r="R72" s="16"/>
      <c r="T72" s="16"/>
      <c r="V72" s="16"/>
      <c r="W72" s="16"/>
      <c r="X72" s="16"/>
      <c r="Y72" s="16"/>
      <c r="Z72" s="16"/>
      <c r="AA72" s="16"/>
      <c r="AB72" s="16"/>
      <c r="AC72" s="16"/>
      <c r="AD72" s="16"/>
    </row>
    <row r="73" spans="1:42" x14ac:dyDescent="0.25">
      <c r="A73" s="42"/>
      <c r="B73" s="16"/>
      <c r="D73" s="16"/>
      <c r="E73" s="16"/>
      <c r="F73" s="16"/>
      <c r="G73" s="16"/>
      <c r="H73" s="16"/>
      <c r="I73" s="16"/>
      <c r="J73" s="16"/>
      <c r="K73" s="16"/>
      <c r="L73" s="16"/>
      <c r="M73" s="16"/>
      <c r="N73" s="16"/>
      <c r="O73" s="16"/>
      <c r="P73" s="16"/>
      <c r="R73" s="16"/>
      <c r="T73" s="16"/>
      <c r="V73" s="16"/>
      <c r="W73" s="16"/>
      <c r="X73" s="16"/>
      <c r="Y73" s="16"/>
      <c r="Z73" s="16"/>
      <c r="AA73" s="16"/>
      <c r="AB73" s="16"/>
      <c r="AC73" s="16"/>
      <c r="AD73" s="16"/>
    </row>
    <row r="74" spans="1:42" x14ac:dyDescent="0.25">
      <c r="A74" s="42"/>
      <c r="B74" s="16"/>
      <c r="D74" s="16"/>
      <c r="E74" s="16"/>
      <c r="F74" s="16"/>
      <c r="G74" s="16"/>
      <c r="H74" s="16"/>
      <c r="I74" s="16"/>
      <c r="J74" s="16"/>
      <c r="K74" s="16"/>
      <c r="L74" s="16"/>
      <c r="M74" s="16"/>
      <c r="N74" s="16"/>
      <c r="O74" s="16"/>
      <c r="P74" s="16"/>
      <c r="R74" s="16"/>
      <c r="T74" s="16"/>
      <c r="V74" s="16"/>
      <c r="W74" s="16"/>
      <c r="X74" s="16"/>
      <c r="Y74" s="16"/>
      <c r="Z74" s="16"/>
      <c r="AA74" s="16"/>
      <c r="AB74" s="16"/>
      <c r="AC74" s="16"/>
      <c r="AD74" s="16"/>
    </row>
    <row r="75" spans="1:42" x14ac:dyDescent="0.25">
      <c r="A75" s="42"/>
      <c r="B75" s="16"/>
      <c r="D75" s="16"/>
      <c r="E75" s="16"/>
      <c r="F75" s="16"/>
      <c r="G75" s="16"/>
      <c r="H75" s="16"/>
      <c r="I75" s="16"/>
      <c r="J75" s="16"/>
      <c r="K75" s="16"/>
      <c r="L75" s="16"/>
      <c r="M75" s="16"/>
      <c r="N75" s="16"/>
      <c r="O75" s="16"/>
      <c r="P75" s="16"/>
      <c r="R75" s="16"/>
      <c r="T75" s="16"/>
      <c r="V75" s="16"/>
      <c r="W75" s="16"/>
      <c r="X75" s="16"/>
      <c r="Y75" s="16"/>
      <c r="Z75" s="16"/>
      <c r="AA75" s="16"/>
      <c r="AB75" s="16"/>
      <c r="AC75" s="16"/>
      <c r="AD75" s="16"/>
    </row>
    <row r="76" spans="1:42" x14ac:dyDescent="0.25">
      <c r="A76" s="42"/>
      <c r="B76" s="16"/>
      <c r="D76" s="16"/>
      <c r="E76" s="16"/>
      <c r="F76" s="16"/>
      <c r="G76" s="16"/>
      <c r="H76" s="16"/>
      <c r="I76" s="16"/>
      <c r="J76" s="16"/>
      <c r="K76" s="16"/>
      <c r="L76" s="16"/>
      <c r="M76" s="16"/>
      <c r="N76" s="16"/>
      <c r="O76" s="16"/>
      <c r="P76" s="16"/>
      <c r="R76" s="16"/>
      <c r="T76" s="16"/>
      <c r="V76" s="16"/>
      <c r="W76" s="16"/>
      <c r="X76" s="16"/>
      <c r="Y76" s="16"/>
      <c r="Z76" s="16"/>
      <c r="AA76" s="16"/>
      <c r="AB76" s="16"/>
      <c r="AC76" s="16"/>
      <c r="AD76" s="16"/>
    </row>
    <row r="77" spans="1:42" x14ac:dyDescent="0.25">
      <c r="A77" s="42"/>
      <c r="B77" s="16"/>
      <c r="D77" s="16"/>
      <c r="E77" s="16"/>
      <c r="F77" s="16"/>
      <c r="G77" s="16"/>
      <c r="H77" s="16"/>
      <c r="I77" s="16"/>
      <c r="J77" s="16"/>
      <c r="K77" s="16"/>
      <c r="L77" s="16"/>
      <c r="M77" s="16"/>
      <c r="N77" s="16"/>
      <c r="O77" s="16"/>
      <c r="P77" s="16"/>
      <c r="R77" s="16"/>
      <c r="T77" s="16"/>
      <c r="V77" s="16"/>
      <c r="W77" s="16"/>
      <c r="X77" s="16"/>
      <c r="Y77" s="16"/>
      <c r="Z77" s="16"/>
      <c r="AA77" s="16"/>
      <c r="AB77" s="16"/>
      <c r="AC77" s="16"/>
      <c r="AD77" s="16"/>
    </row>
    <row r="78" spans="1:42" x14ac:dyDescent="0.25">
      <c r="A78" s="42"/>
      <c r="B78" s="16"/>
      <c r="D78" s="16"/>
      <c r="E78" s="16"/>
      <c r="F78" s="16"/>
      <c r="G78" s="16"/>
      <c r="H78" s="16"/>
      <c r="I78" s="16"/>
      <c r="J78" s="16"/>
      <c r="K78" s="16"/>
      <c r="L78" s="16"/>
      <c r="M78" s="16"/>
      <c r="N78" s="16"/>
      <c r="O78" s="16"/>
      <c r="P78" s="16"/>
      <c r="R78" s="16"/>
      <c r="T78" s="16"/>
      <c r="V78" s="16"/>
      <c r="W78" s="16"/>
      <c r="X78" s="16"/>
      <c r="Y78" s="16"/>
      <c r="Z78" s="16"/>
      <c r="AA78" s="16"/>
      <c r="AB78" s="16"/>
      <c r="AC78" s="16"/>
      <c r="AD78" s="16"/>
    </row>
    <row r="79" spans="1:42" x14ac:dyDescent="0.25">
      <c r="A79" s="42"/>
      <c r="B79" s="16"/>
      <c r="D79" s="16"/>
      <c r="E79" s="16"/>
      <c r="F79" s="16"/>
      <c r="G79" s="16"/>
      <c r="H79" s="16"/>
      <c r="I79" s="16"/>
      <c r="J79" s="16"/>
      <c r="K79" s="16"/>
      <c r="L79" s="16"/>
      <c r="M79" s="16"/>
      <c r="N79" s="16"/>
      <c r="O79" s="16"/>
      <c r="P79" s="16"/>
      <c r="R79" s="16"/>
      <c r="T79" s="16"/>
      <c r="V79" s="16"/>
      <c r="W79" s="16"/>
      <c r="X79" s="16"/>
      <c r="Y79" s="16"/>
      <c r="Z79" s="16"/>
      <c r="AA79" s="16"/>
      <c r="AB79" s="16"/>
      <c r="AC79" s="16"/>
      <c r="AD79" s="16"/>
    </row>
    <row r="80" spans="1:42" x14ac:dyDescent="0.25">
      <c r="A80" s="42"/>
      <c r="B80" s="16"/>
      <c r="D80" s="16"/>
      <c r="E80" s="16"/>
      <c r="F80" s="16"/>
      <c r="G80" s="16"/>
      <c r="H80" s="16"/>
      <c r="I80" s="16"/>
      <c r="J80" s="16"/>
      <c r="K80" s="16"/>
      <c r="L80" s="16"/>
      <c r="M80" s="16"/>
      <c r="N80" s="16"/>
      <c r="O80" s="16"/>
      <c r="P80" s="16"/>
      <c r="R80" s="16"/>
      <c r="T80" s="16"/>
      <c r="V80" s="16"/>
      <c r="W80" s="16"/>
      <c r="X80" s="16"/>
      <c r="Y80" s="16"/>
      <c r="Z80" s="16"/>
      <c r="AA80" s="16"/>
      <c r="AB80" s="16"/>
      <c r="AC80" s="16"/>
      <c r="AD80" s="16"/>
    </row>
    <row r="81" spans="1:30" x14ac:dyDescent="0.25">
      <c r="A81" s="42"/>
      <c r="B81" s="16"/>
      <c r="D81" s="16"/>
      <c r="E81" s="16"/>
      <c r="F81" s="16"/>
      <c r="G81" s="16"/>
      <c r="H81" s="16"/>
      <c r="I81" s="16"/>
      <c r="J81" s="16"/>
      <c r="K81" s="16"/>
      <c r="L81" s="16"/>
      <c r="M81" s="16"/>
      <c r="N81" s="16"/>
      <c r="O81" s="16"/>
      <c r="P81" s="16"/>
      <c r="R81" s="16"/>
      <c r="T81" s="16"/>
      <c r="V81" s="16"/>
      <c r="W81" s="16"/>
      <c r="X81" s="16"/>
      <c r="Y81" s="16"/>
      <c r="Z81" s="16"/>
      <c r="AA81" s="16"/>
      <c r="AB81" s="16"/>
      <c r="AC81" s="16"/>
      <c r="AD81" s="16"/>
    </row>
    <row r="82" spans="1:30" x14ac:dyDescent="0.25">
      <c r="A82" s="42"/>
      <c r="B82" s="16"/>
      <c r="D82" s="16"/>
      <c r="E82" s="16"/>
      <c r="F82" s="16"/>
      <c r="G82" s="16"/>
      <c r="H82" s="16"/>
      <c r="I82" s="16"/>
      <c r="J82" s="16"/>
      <c r="K82" s="16"/>
      <c r="L82" s="16"/>
      <c r="M82" s="16"/>
      <c r="N82" s="16"/>
      <c r="O82" s="16"/>
      <c r="P82" s="16"/>
      <c r="R82" s="16"/>
      <c r="T82" s="16"/>
      <c r="V82" s="16"/>
      <c r="W82" s="16"/>
      <c r="X82" s="16"/>
      <c r="Y82" s="16"/>
      <c r="Z82" s="16"/>
      <c r="AA82" s="16"/>
      <c r="AB82" s="16"/>
      <c r="AC82" s="16"/>
      <c r="AD82" s="16"/>
    </row>
    <row r="83" spans="1:30" x14ac:dyDescent="0.25">
      <c r="A83" s="42"/>
      <c r="B83" s="16"/>
      <c r="D83" s="16"/>
      <c r="E83" s="16"/>
      <c r="F83" s="16"/>
      <c r="G83" s="16"/>
      <c r="H83" s="16"/>
      <c r="I83" s="16"/>
      <c r="J83" s="16"/>
      <c r="K83" s="16"/>
      <c r="L83" s="16"/>
      <c r="M83" s="16"/>
      <c r="N83" s="16"/>
      <c r="O83" s="16"/>
      <c r="P83" s="16"/>
      <c r="R83" s="16"/>
      <c r="T83" s="16"/>
      <c r="V83" s="16"/>
      <c r="W83" s="16"/>
      <c r="X83" s="16"/>
      <c r="Y83" s="16"/>
      <c r="Z83" s="16"/>
      <c r="AA83" s="16"/>
      <c r="AB83" s="16"/>
      <c r="AC83" s="16"/>
      <c r="AD83" s="16"/>
    </row>
    <row r="84" spans="1:30" x14ac:dyDescent="0.25">
      <c r="A84" s="42"/>
      <c r="J84" s="39"/>
    </row>
    <row r="85" spans="1:30" x14ac:dyDescent="0.25">
      <c r="A85" s="42"/>
      <c r="J85" s="39"/>
    </row>
    <row r="86" spans="1:30" x14ac:dyDescent="0.25">
      <c r="A86" s="42"/>
      <c r="J86" s="39"/>
    </row>
    <row r="87" spans="1:30" x14ac:dyDescent="0.25">
      <c r="A87" s="42"/>
      <c r="J87" s="39"/>
    </row>
    <row r="88" spans="1:30" x14ac:dyDescent="0.25">
      <c r="A88" s="42"/>
      <c r="J88" s="39"/>
    </row>
    <row r="89" spans="1:30" x14ac:dyDescent="0.25">
      <c r="A89" s="42"/>
      <c r="J89" s="39"/>
    </row>
    <row r="90" spans="1:30" x14ac:dyDescent="0.25">
      <c r="A90" s="42"/>
      <c r="J90" s="39"/>
    </row>
    <row r="91" spans="1:30" x14ac:dyDescent="0.25">
      <c r="A91" s="42"/>
      <c r="J91" s="39"/>
    </row>
    <row r="92" spans="1:30" x14ac:dyDescent="0.25">
      <c r="A92" s="42"/>
      <c r="J92" s="39"/>
    </row>
    <row r="93" spans="1:30" x14ac:dyDescent="0.25">
      <c r="A93" s="42"/>
      <c r="J93" s="39"/>
    </row>
    <row r="94" spans="1:30" x14ac:dyDescent="0.25">
      <c r="A94" s="42"/>
      <c r="J94" s="39"/>
    </row>
    <row r="95" spans="1:30" x14ac:dyDescent="0.25">
      <c r="A95" s="42"/>
    </row>
    <row r="96" spans="1:30" x14ac:dyDescent="0.25">
      <c r="A96" s="42"/>
    </row>
    <row r="97" spans="1:39" x14ac:dyDescent="0.25">
      <c r="A97" s="42"/>
    </row>
    <row r="98" spans="1:39" x14ac:dyDescent="0.25">
      <c r="A98" s="42"/>
    </row>
    <row r="99" spans="1:39" x14ac:dyDescent="0.25">
      <c r="A99" s="42"/>
    </row>
    <row r="100" spans="1:39" x14ac:dyDescent="0.25">
      <c r="A100" s="42"/>
    </row>
    <row r="101" spans="1:39" x14ac:dyDescent="0.25">
      <c r="A101" s="42"/>
    </row>
    <row r="102" spans="1:39" x14ac:dyDescent="0.25">
      <c r="A102" s="42"/>
    </row>
    <row r="103" spans="1:39" x14ac:dyDescent="0.25">
      <c r="A103" s="42"/>
    </row>
    <row r="104" spans="1:39" x14ac:dyDescent="0.25">
      <c r="A104" s="42"/>
    </row>
    <row r="105" spans="1:39" x14ac:dyDescent="0.25">
      <c r="A105" s="42"/>
    </row>
    <row r="106" spans="1:39" x14ac:dyDescent="0.25">
      <c r="A106" s="42"/>
    </row>
    <row r="107" spans="1:39" x14ac:dyDescent="0.25">
      <c r="A107" s="42"/>
    </row>
    <row r="108" spans="1:39" x14ac:dyDescent="0.25">
      <c r="A108" s="42"/>
    </row>
    <row r="109" spans="1:39" x14ac:dyDescent="0.25">
      <c r="A109" s="42"/>
    </row>
    <row r="110" spans="1:39" x14ac:dyDescent="0.25">
      <c r="A110" s="42"/>
    </row>
    <row r="111" spans="1:39" s="52" customFormat="1" x14ac:dyDescent="0.25">
      <c r="A111" s="38"/>
      <c r="B111" s="19"/>
      <c r="C111" s="37"/>
      <c r="D111" s="19"/>
      <c r="E111" s="19"/>
      <c r="F111" s="19"/>
      <c r="G111" s="19"/>
      <c r="H111" s="19"/>
      <c r="I111" s="19"/>
      <c r="J111" s="39"/>
      <c r="K111" s="19"/>
      <c r="L111" s="19"/>
      <c r="M111" s="19"/>
      <c r="N111" s="19"/>
      <c r="O111" s="19"/>
      <c r="P111" s="19"/>
      <c r="Q111" s="50"/>
      <c r="R111" s="19"/>
      <c r="S111" s="50"/>
      <c r="T111" s="19"/>
      <c r="V111" s="19"/>
      <c r="W111" s="19"/>
      <c r="X111" s="19"/>
      <c r="Y111" s="19"/>
      <c r="Z111" s="19"/>
      <c r="AA111" s="19"/>
      <c r="AB111" s="19"/>
      <c r="AC111" s="19"/>
      <c r="AD111" s="19"/>
      <c r="AE111" s="37"/>
      <c r="AF111" s="37"/>
      <c r="AG111" s="37"/>
      <c r="AH111" s="37"/>
      <c r="AI111" s="37"/>
      <c r="AL111" s="37"/>
      <c r="AM111" s="37"/>
    </row>
    <row r="112" spans="1:39" s="52" customFormat="1" x14ac:dyDescent="0.25">
      <c r="A112" s="38"/>
      <c r="B112" s="19"/>
      <c r="C112" s="37"/>
      <c r="D112" s="19"/>
      <c r="E112" s="19"/>
      <c r="F112" s="19"/>
      <c r="G112" s="19"/>
      <c r="H112" s="19"/>
      <c r="I112" s="19"/>
      <c r="J112" s="39"/>
      <c r="K112" s="19"/>
      <c r="L112" s="19"/>
      <c r="M112" s="19"/>
      <c r="N112" s="19"/>
      <c r="O112" s="19"/>
      <c r="P112" s="19"/>
      <c r="Q112" s="50"/>
      <c r="R112" s="19"/>
      <c r="S112" s="50"/>
      <c r="T112" s="19"/>
      <c r="V112" s="19"/>
      <c r="W112" s="19"/>
      <c r="X112" s="19"/>
      <c r="Y112" s="19"/>
      <c r="Z112" s="19"/>
      <c r="AA112" s="19"/>
      <c r="AB112" s="19"/>
      <c r="AC112" s="19"/>
      <c r="AD112" s="19"/>
      <c r="AE112" s="37"/>
      <c r="AF112" s="37"/>
      <c r="AG112" s="37"/>
      <c r="AH112" s="37"/>
      <c r="AI112" s="37"/>
    </row>
    <row r="113" spans="1:39" s="52" customFormat="1" x14ac:dyDescent="0.25">
      <c r="A113" s="38"/>
      <c r="B113" s="19"/>
      <c r="C113" s="37"/>
      <c r="D113" s="19"/>
      <c r="E113" s="19"/>
      <c r="F113" s="19"/>
      <c r="G113" s="19"/>
      <c r="H113" s="19"/>
      <c r="I113" s="19"/>
      <c r="J113" s="39"/>
      <c r="K113" s="19"/>
      <c r="L113" s="19"/>
      <c r="M113" s="19"/>
      <c r="N113" s="19"/>
      <c r="O113" s="19"/>
      <c r="P113" s="19"/>
      <c r="Q113" s="50"/>
      <c r="R113" s="19"/>
      <c r="S113" s="50"/>
      <c r="T113" s="19"/>
      <c r="V113" s="19"/>
      <c r="W113" s="19"/>
      <c r="X113" s="19"/>
      <c r="Y113" s="19"/>
      <c r="Z113" s="19"/>
      <c r="AA113" s="19"/>
      <c r="AB113" s="19"/>
      <c r="AC113" s="19"/>
      <c r="AD113" s="19"/>
      <c r="AE113" s="37"/>
      <c r="AF113" s="37"/>
      <c r="AG113" s="37"/>
      <c r="AH113" s="37"/>
      <c r="AI113" s="37"/>
    </row>
    <row r="114" spans="1:39" s="52" customFormat="1" x14ac:dyDescent="0.25">
      <c r="A114" s="38"/>
      <c r="B114" s="19"/>
      <c r="C114" s="37"/>
      <c r="D114" s="19"/>
      <c r="E114" s="19"/>
      <c r="F114" s="19"/>
      <c r="G114" s="19"/>
      <c r="H114" s="19"/>
      <c r="I114" s="19"/>
      <c r="J114" s="39"/>
      <c r="K114" s="19"/>
      <c r="L114" s="19"/>
      <c r="M114" s="19"/>
      <c r="N114" s="19"/>
      <c r="O114" s="19"/>
      <c r="P114" s="19"/>
      <c r="Q114" s="50"/>
      <c r="R114" s="19"/>
      <c r="S114" s="50"/>
      <c r="T114" s="19"/>
      <c r="V114" s="19"/>
      <c r="W114" s="19"/>
      <c r="X114" s="19"/>
      <c r="Y114" s="19"/>
      <c r="Z114" s="19"/>
      <c r="AA114" s="19"/>
      <c r="AB114" s="19"/>
      <c r="AC114" s="19"/>
      <c r="AD114" s="19"/>
      <c r="AE114" s="37"/>
      <c r="AF114" s="37"/>
      <c r="AG114" s="37"/>
      <c r="AH114" s="37"/>
      <c r="AI114" s="37"/>
    </row>
    <row r="115" spans="1:39" s="52" customFormat="1" x14ac:dyDescent="0.25">
      <c r="A115" s="38"/>
      <c r="B115" s="19"/>
      <c r="C115" s="37"/>
      <c r="D115" s="19"/>
      <c r="E115" s="19"/>
      <c r="F115" s="19"/>
      <c r="G115" s="19"/>
      <c r="H115" s="19"/>
      <c r="I115" s="19"/>
      <c r="J115" s="39"/>
      <c r="K115" s="19"/>
      <c r="L115" s="19"/>
      <c r="M115" s="19"/>
      <c r="N115" s="19"/>
      <c r="O115" s="19"/>
      <c r="P115" s="19"/>
      <c r="Q115" s="50"/>
      <c r="R115" s="19"/>
      <c r="S115" s="50"/>
      <c r="T115" s="19"/>
      <c r="V115" s="19"/>
      <c r="W115" s="19"/>
      <c r="X115" s="19"/>
      <c r="Y115" s="19"/>
      <c r="Z115" s="19"/>
      <c r="AA115" s="19"/>
      <c r="AB115" s="19"/>
      <c r="AC115" s="19"/>
      <c r="AD115" s="19"/>
      <c r="AE115" s="37"/>
      <c r="AF115" s="37"/>
      <c r="AG115" s="37"/>
      <c r="AH115" s="37"/>
      <c r="AI115" s="37"/>
    </row>
    <row r="116" spans="1:39" s="52" customFormat="1" x14ac:dyDescent="0.25">
      <c r="A116" s="38"/>
      <c r="B116" s="19"/>
      <c r="C116" s="37"/>
      <c r="D116" s="19"/>
      <c r="E116" s="19"/>
      <c r="F116" s="19"/>
      <c r="G116" s="19"/>
      <c r="H116" s="19"/>
      <c r="I116" s="19"/>
      <c r="J116" s="39"/>
      <c r="K116" s="19"/>
      <c r="L116" s="19"/>
      <c r="M116" s="19"/>
      <c r="N116" s="19"/>
      <c r="O116" s="19"/>
      <c r="P116" s="19"/>
      <c r="Q116" s="50"/>
      <c r="R116" s="19"/>
      <c r="S116" s="50"/>
      <c r="T116" s="19"/>
      <c r="V116" s="19"/>
      <c r="W116" s="19"/>
      <c r="X116" s="19"/>
      <c r="Y116" s="19"/>
      <c r="Z116" s="19"/>
      <c r="AA116" s="19"/>
      <c r="AB116" s="19"/>
      <c r="AC116" s="19"/>
      <c r="AD116" s="19"/>
      <c r="AE116" s="37"/>
      <c r="AF116" s="37"/>
      <c r="AG116" s="37"/>
      <c r="AH116" s="37"/>
      <c r="AI116" s="37"/>
    </row>
    <row r="117" spans="1:39" s="52" customFormat="1" x14ac:dyDescent="0.25">
      <c r="A117" s="38"/>
      <c r="B117" s="19"/>
      <c r="C117" s="37"/>
      <c r="D117" s="19"/>
      <c r="E117" s="19"/>
      <c r="F117" s="19"/>
      <c r="G117" s="19"/>
      <c r="H117" s="19"/>
      <c r="I117" s="19"/>
      <c r="J117" s="39"/>
      <c r="K117" s="19"/>
      <c r="L117" s="19"/>
      <c r="M117" s="19"/>
      <c r="N117" s="19"/>
      <c r="O117" s="19"/>
      <c r="P117" s="19"/>
      <c r="Q117" s="50"/>
      <c r="R117" s="19"/>
      <c r="S117" s="50"/>
      <c r="T117" s="19"/>
      <c r="V117" s="19"/>
      <c r="W117" s="19"/>
      <c r="X117" s="19"/>
      <c r="Y117" s="19"/>
      <c r="Z117" s="19"/>
      <c r="AA117" s="19"/>
      <c r="AB117" s="19"/>
      <c r="AC117" s="19"/>
      <c r="AD117" s="19"/>
      <c r="AE117" s="37"/>
      <c r="AF117" s="37"/>
      <c r="AG117" s="37"/>
      <c r="AH117" s="37"/>
      <c r="AI117" s="37"/>
    </row>
    <row r="118" spans="1:39" s="52" customFormat="1" x14ac:dyDescent="0.25">
      <c r="A118" s="38"/>
      <c r="B118" s="19"/>
      <c r="C118" s="37"/>
      <c r="D118" s="19"/>
      <c r="E118" s="19"/>
      <c r="F118" s="19"/>
      <c r="G118" s="19"/>
      <c r="H118" s="19"/>
      <c r="I118" s="19"/>
      <c r="J118" s="39"/>
      <c r="K118" s="19"/>
      <c r="L118" s="19"/>
      <c r="M118" s="19"/>
      <c r="N118" s="19"/>
      <c r="O118" s="19"/>
      <c r="P118" s="19"/>
      <c r="Q118" s="50"/>
      <c r="R118" s="19"/>
      <c r="S118" s="50"/>
      <c r="T118" s="19"/>
      <c r="V118" s="19"/>
      <c r="W118" s="19"/>
      <c r="X118" s="19"/>
      <c r="Y118" s="19"/>
      <c r="Z118" s="19"/>
      <c r="AA118" s="19"/>
      <c r="AB118" s="19"/>
      <c r="AC118" s="19"/>
      <c r="AD118" s="19"/>
      <c r="AE118" s="37"/>
      <c r="AF118" s="37"/>
      <c r="AG118" s="37"/>
      <c r="AH118" s="37"/>
      <c r="AI118" s="37"/>
    </row>
    <row r="119" spans="1:39" s="52" customFormat="1" x14ac:dyDescent="0.25">
      <c r="A119" s="38"/>
      <c r="B119" s="19"/>
      <c r="C119" s="37"/>
      <c r="D119" s="19"/>
      <c r="E119" s="19"/>
      <c r="F119" s="19"/>
      <c r="G119" s="19"/>
      <c r="H119" s="19"/>
      <c r="I119" s="19"/>
      <c r="J119" s="19"/>
      <c r="K119" s="19"/>
      <c r="L119" s="19"/>
      <c r="M119" s="19"/>
      <c r="N119" s="19"/>
      <c r="O119" s="19"/>
      <c r="P119" s="19"/>
      <c r="Q119" s="50"/>
      <c r="R119" s="19"/>
      <c r="S119" s="50"/>
      <c r="T119" s="19"/>
      <c r="V119" s="19"/>
      <c r="W119" s="19"/>
      <c r="X119" s="19"/>
      <c r="Y119" s="19"/>
      <c r="Z119" s="19"/>
      <c r="AA119" s="19"/>
      <c r="AB119" s="19"/>
      <c r="AC119" s="19"/>
      <c r="AD119" s="19"/>
      <c r="AE119" s="37"/>
      <c r="AF119" s="37"/>
      <c r="AG119" s="37"/>
      <c r="AH119" s="37"/>
      <c r="AI119" s="37"/>
    </row>
    <row r="120" spans="1:39" s="52" customFormat="1" x14ac:dyDescent="0.25">
      <c r="A120" s="38"/>
      <c r="B120" s="19"/>
      <c r="C120" s="37"/>
      <c r="D120" s="19"/>
      <c r="E120" s="19"/>
      <c r="F120" s="19"/>
      <c r="G120" s="19"/>
      <c r="H120" s="19"/>
      <c r="I120" s="19"/>
      <c r="J120" s="39"/>
      <c r="K120" s="19"/>
      <c r="L120" s="19"/>
      <c r="M120" s="19"/>
      <c r="N120" s="19"/>
      <c r="O120" s="19"/>
      <c r="P120" s="19"/>
      <c r="Q120" s="50"/>
      <c r="R120" s="19"/>
      <c r="S120" s="50"/>
      <c r="T120" s="19"/>
      <c r="V120" s="19"/>
      <c r="W120" s="19"/>
      <c r="X120" s="19"/>
      <c r="Y120" s="19"/>
      <c r="Z120" s="19"/>
      <c r="AA120" s="19"/>
      <c r="AB120" s="19"/>
      <c r="AC120" s="19"/>
      <c r="AD120" s="19"/>
      <c r="AE120" s="37"/>
      <c r="AF120" s="37"/>
      <c r="AG120" s="37"/>
      <c r="AH120" s="37"/>
      <c r="AI120" s="37"/>
    </row>
    <row r="121" spans="1:39" s="52" customFormat="1" x14ac:dyDescent="0.25">
      <c r="A121" s="38"/>
      <c r="B121" s="19"/>
      <c r="C121" s="37"/>
      <c r="D121" s="19"/>
      <c r="E121" s="19"/>
      <c r="F121" s="19"/>
      <c r="G121" s="19"/>
      <c r="H121" s="19"/>
      <c r="I121" s="19"/>
      <c r="J121" s="39"/>
      <c r="K121" s="19"/>
      <c r="L121" s="19"/>
      <c r="M121" s="19"/>
      <c r="N121" s="19"/>
      <c r="O121" s="19"/>
      <c r="P121" s="19"/>
      <c r="Q121" s="50"/>
      <c r="R121" s="19"/>
      <c r="S121" s="50"/>
      <c r="T121" s="19"/>
      <c r="V121" s="19"/>
      <c r="W121" s="19"/>
      <c r="X121" s="19"/>
      <c r="Y121" s="19"/>
      <c r="Z121" s="19"/>
      <c r="AA121" s="19"/>
      <c r="AB121" s="19"/>
      <c r="AC121" s="19"/>
      <c r="AD121" s="19"/>
      <c r="AE121" s="37"/>
      <c r="AF121" s="37"/>
      <c r="AG121" s="37"/>
      <c r="AH121" s="37"/>
      <c r="AI121" s="37"/>
    </row>
    <row r="122" spans="1:39" s="52" customFormat="1" x14ac:dyDescent="0.25">
      <c r="A122" s="38"/>
      <c r="B122" s="19"/>
      <c r="C122" s="37"/>
      <c r="D122" s="19"/>
      <c r="E122" s="19"/>
      <c r="F122" s="19"/>
      <c r="G122" s="19"/>
      <c r="H122" s="19"/>
      <c r="I122" s="19"/>
      <c r="J122" s="39"/>
      <c r="K122" s="19"/>
      <c r="L122" s="19"/>
      <c r="M122" s="19"/>
      <c r="N122" s="19"/>
      <c r="O122" s="19"/>
      <c r="P122" s="19"/>
      <c r="Q122" s="50"/>
      <c r="R122" s="19"/>
      <c r="S122" s="50"/>
      <c r="T122" s="19"/>
      <c r="V122" s="19"/>
      <c r="W122" s="19"/>
      <c r="X122" s="19"/>
      <c r="Y122" s="19"/>
      <c r="Z122" s="19"/>
      <c r="AA122" s="19"/>
      <c r="AB122" s="19"/>
      <c r="AC122" s="19"/>
      <c r="AD122" s="19"/>
      <c r="AE122" s="37"/>
      <c r="AF122" s="37"/>
      <c r="AG122" s="37"/>
      <c r="AH122" s="37"/>
      <c r="AI122" s="37"/>
    </row>
    <row r="123" spans="1:39" s="52" customFormat="1" x14ac:dyDescent="0.25">
      <c r="A123" s="38"/>
      <c r="B123" s="19"/>
      <c r="C123" s="37"/>
      <c r="D123" s="19"/>
      <c r="E123" s="19"/>
      <c r="F123" s="19"/>
      <c r="G123" s="19"/>
      <c r="H123" s="19"/>
      <c r="I123" s="19"/>
      <c r="J123" s="39"/>
      <c r="K123" s="19"/>
      <c r="L123" s="19"/>
      <c r="M123" s="19"/>
      <c r="N123" s="19"/>
      <c r="O123" s="19"/>
      <c r="P123" s="19"/>
      <c r="Q123" s="50"/>
      <c r="R123" s="19"/>
      <c r="S123" s="50"/>
      <c r="T123" s="19"/>
      <c r="V123" s="19"/>
      <c r="W123" s="19"/>
      <c r="X123" s="19"/>
      <c r="Y123" s="19"/>
      <c r="Z123" s="19"/>
      <c r="AA123" s="19"/>
      <c r="AB123" s="19"/>
      <c r="AC123" s="19"/>
      <c r="AD123" s="19"/>
      <c r="AE123" s="37"/>
      <c r="AF123" s="37"/>
      <c r="AG123" s="37"/>
      <c r="AH123" s="37"/>
      <c r="AI123" s="37"/>
    </row>
    <row r="124" spans="1:39" s="52" customFormat="1" x14ac:dyDescent="0.25">
      <c r="A124" s="38"/>
      <c r="B124" s="19"/>
      <c r="C124" s="37"/>
      <c r="D124" s="19"/>
      <c r="E124" s="19"/>
      <c r="F124" s="19"/>
      <c r="G124" s="19"/>
      <c r="H124" s="19"/>
      <c r="I124" s="19"/>
      <c r="J124" s="39"/>
      <c r="K124" s="19"/>
      <c r="L124" s="19"/>
      <c r="M124" s="19"/>
      <c r="N124" s="19"/>
      <c r="O124" s="19"/>
      <c r="P124" s="19"/>
      <c r="Q124" s="50"/>
      <c r="R124" s="19"/>
      <c r="S124" s="50"/>
      <c r="T124" s="19"/>
      <c r="V124" s="19"/>
      <c r="W124" s="19"/>
      <c r="X124" s="19"/>
      <c r="Y124" s="19"/>
      <c r="Z124" s="19"/>
      <c r="AA124" s="19"/>
      <c r="AB124" s="19"/>
      <c r="AC124" s="19"/>
      <c r="AD124" s="19"/>
      <c r="AE124" s="37"/>
      <c r="AF124" s="37"/>
      <c r="AG124" s="37"/>
      <c r="AH124" s="37"/>
      <c r="AI124" s="37"/>
    </row>
    <row r="125" spans="1:39" s="52" customFormat="1" x14ac:dyDescent="0.25">
      <c r="A125" s="38"/>
      <c r="B125" s="19"/>
      <c r="C125" s="37"/>
      <c r="D125" s="19"/>
      <c r="E125" s="19"/>
      <c r="F125" s="19"/>
      <c r="G125" s="19"/>
      <c r="H125" s="19"/>
      <c r="I125" s="19"/>
      <c r="J125" s="39"/>
      <c r="K125" s="19"/>
      <c r="L125" s="19"/>
      <c r="M125" s="19"/>
      <c r="N125" s="19"/>
      <c r="O125" s="19"/>
      <c r="P125" s="19"/>
      <c r="Q125" s="50"/>
      <c r="R125" s="19"/>
      <c r="S125" s="50"/>
      <c r="T125" s="19"/>
      <c r="V125" s="19"/>
      <c r="W125" s="19"/>
      <c r="X125" s="19"/>
      <c r="Y125" s="19"/>
      <c r="Z125" s="19"/>
      <c r="AA125" s="19"/>
      <c r="AB125" s="19"/>
      <c r="AC125" s="19"/>
      <c r="AD125" s="19"/>
      <c r="AE125" s="37"/>
      <c r="AF125" s="37"/>
      <c r="AG125" s="37"/>
      <c r="AH125" s="37"/>
      <c r="AI125" s="37"/>
    </row>
    <row r="126" spans="1:39" s="52" customFormat="1" x14ac:dyDescent="0.25">
      <c r="A126" s="38"/>
      <c r="B126" s="19"/>
      <c r="C126" s="37"/>
      <c r="D126" s="19"/>
      <c r="E126" s="19"/>
      <c r="F126" s="19"/>
      <c r="G126" s="19"/>
      <c r="H126" s="19"/>
      <c r="I126" s="19"/>
      <c r="J126" s="39"/>
      <c r="K126" s="19"/>
      <c r="L126" s="19"/>
      <c r="M126" s="19"/>
      <c r="N126" s="19"/>
      <c r="O126" s="19"/>
      <c r="P126" s="19"/>
      <c r="Q126" s="50"/>
      <c r="R126" s="19"/>
      <c r="S126" s="50"/>
      <c r="T126" s="19"/>
      <c r="V126" s="19"/>
      <c r="W126" s="19"/>
      <c r="X126" s="19"/>
      <c r="Y126" s="19"/>
      <c r="Z126" s="19"/>
      <c r="AA126" s="19"/>
      <c r="AB126" s="19"/>
      <c r="AC126" s="19"/>
      <c r="AD126" s="19"/>
      <c r="AE126" s="37"/>
      <c r="AF126" s="37"/>
      <c r="AG126" s="37"/>
      <c r="AH126" s="37"/>
      <c r="AI126" s="37"/>
    </row>
    <row r="127" spans="1:39" x14ac:dyDescent="0.25">
      <c r="A127" s="38"/>
      <c r="J127" s="39"/>
      <c r="AL127" s="52"/>
      <c r="AM127" s="52"/>
    </row>
    <row r="128" spans="1:39" x14ac:dyDescent="0.25">
      <c r="A128" s="38"/>
      <c r="J128" s="39"/>
    </row>
    <row r="129" spans="1:39" x14ac:dyDescent="0.25">
      <c r="A129" s="38"/>
      <c r="J129" s="39"/>
    </row>
    <row r="130" spans="1:39" x14ac:dyDescent="0.25">
      <c r="A130" s="38"/>
      <c r="J130" s="39"/>
    </row>
    <row r="131" spans="1:39" x14ac:dyDescent="0.25">
      <c r="A131" s="38"/>
      <c r="J131" s="39"/>
    </row>
    <row r="132" spans="1:39" x14ac:dyDescent="0.25">
      <c r="A132" s="38"/>
      <c r="J132" s="39"/>
    </row>
    <row r="133" spans="1:39" x14ac:dyDescent="0.25">
      <c r="A133" s="38"/>
      <c r="J133" s="39"/>
    </row>
    <row r="134" spans="1:39" x14ac:dyDescent="0.25">
      <c r="A134" s="38"/>
      <c r="J134" s="39"/>
    </row>
    <row r="135" spans="1:39" x14ac:dyDescent="0.25">
      <c r="A135" s="38"/>
      <c r="J135" s="39"/>
    </row>
    <row r="136" spans="1:39" x14ac:dyDescent="0.25">
      <c r="A136" s="38"/>
      <c r="J136" s="39"/>
    </row>
    <row r="137" spans="1:39" x14ac:dyDescent="0.25">
      <c r="A137" s="38"/>
    </row>
    <row r="138" spans="1:39" x14ac:dyDescent="0.25">
      <c r="A138" s="38"/>
    </row>
    <row r="139" spans="1:39" x14ac:dyDescent="0.25">
      <c r="A139" s="38"/>
      <c r="J139" s="39"/>
    </row>
    <row r="140" spans="1:39" x14ac:dyDescent="0.25">
      <c r="A140" s="38"/>
      <c r="J140" s="39"/>
    </row>
    <row r="141" spans="1:39" x14ac:dyDescent="0.25">
      <c r="A141" s="38"/>
      <c r="J141" s="39"/>
    </row>
    <row r="142" spans="1:39" x14ac:dyDescent="0.25">
      <c r="A142" s="38"/>
      <c r="J142" s="39"/>
    </row>
    <row r="143" spans="1:39" s="52" customFormat="1" x14ac:dyDescent="0.25">
      <c r="A143" s="38"/>
      <c r="B143" s="19"/>
      <c r="C143" s="37"/>
      <c r="D143" s="19"/>
      <c r="E143" s="19"/>
      <c r="F143" s="19"/>
      <c r="G143" s="19"/>
      <c r="H143" s="19"/>
      <c r="I143" s="19"/>
      <c r="J143" s="39"/>
      <c r="K143" s="19"/>
      <c r="L143" s="19"/>
      <c r="M143" s="19"/>
      <c r="N143" s="19"/>
      <c r="O143" s="19"/>
      <c r="P143" s="19"/>
      <c r="Q143" s="50"/>
      <c r="R143" s="19"/>
      <c r="S143" s="50"/>
      <c r="T143" s="19"/>
      <c r="V143" s="19"/>
      <c r="W143" s="19"/>
      <c r="X143" s="19"/>
      <c r="Y143" s="19"/>
      <c r="Z143" s="19"/>
      <c r="AA143" s="19"/>
      <c r="AB143" s="19"/>
      <c r="AC143" s="19"/>
      <c r="AD143" s="19"/>
      <c r="AE143" s="37"/>
      <c r="AF143" s="37"/>
      <c r="AG143" s="37"/>
      <c r="AH143" s="37"/>
      <c r="AI143" s="37"/>
      <c r="AL143" s="37"/>
      <c r="AM143" s="37"/>
    </row>
    <row r="144" spans="1:39" s="52" customFormat="1" x14ac:dyDescent="0.25">
      <c r="A144" s="38"/>
      <c r="B144" s="19"/>
      <c r="C144" s="37"/>
      <c r="D144" s="19"/>
      <c r="E144" s="19"/>
      <c r="F144" s="19"/>
      <c r="G144" s="19"/>
      <c r="H144" s="19"/>
      <c r="I144" s="19"/>
      <c r="J144" s="39"/>
      <c r="K144" s="19"/>
      <c r="L144" s="19"/>
      <c r="M144" s="19"/>
      <c r="N144" s="19"/>
      <c r="O144" s="19"/>
      <c r="P144" s="19"/>
      <c r="Q144" s="50"/>
      <c r="R144" s="19"/>
      <c r="S144" s="50"/>
      <c r="T144" s="19"/>
      <c r="V144" s="19"/>
      <c r="W144" s="19"/>
      <c r="X144" s="19"/>
      <c r="Y144" s="19"/>
      <c r="Z144" s="19"/>
      <c r="AA144" s="19"/>
      <c r="AB144" s="19"/>
      <c r="AC144" s="19"/>
      <c r="AD144" s="19"/>
      <c r="AE144" s="37"/>
      <c r="AF144" s="37"/>
      <c r="AG144" s="37"/>
      <c r="AH144" s="37"/>
      <c r="AI144" s="37"/>
    </row>
    <row r="145" spans="1:39" s="52" customFormat="1" x14ac:dyDescent="0.25">
      <c r="A145" s="38"/>
      <c r="B145" s="19"/>
      <c r="C145" s="37"/>
      <c r="D145" s="19"/>
      <c r="E145" s="19"/>
      <c r="F145" s="19"/>
      <c r="G145" s="19"/>
      <c r="H145" s="19"/>
      <c r="I145" s="19"/>
      <c r="J145" s="39"/>
      <c r="K145" s="19"/>
      <c r="L145" s="19"/>
      <c r="M145" s="19"/>
      <c r="N145" s="19"/>
      <c r="O145" s="19"/>
      <c r="P145" s="19"/>
      <c r="Q145" s="50"/>
      <c r="R145" s="19"/>
      <c r="S145" s="50"/>
      <c r="T145" s="19"/>
      <c r="V145" s="19"/>
      <c r="W145" s="19"/>
      <c r="X145" s="19"/>
      <c r="Y145" s="19"/>
      <c r="Z145" s="19"/>
      <c r="AA145" s="19"/>
      <c r="AB145" s="19"/>
      <c r="AC145" s="19"/>
      <c r="AD145" s="19"/>
      <c r="AE145" s="37"/>
      <c r="AF145" s="37"/>
      <c r="AG145" s="37"/>
      <c r="AH145" s="37"/>
      <c r="AI145" s="37"/>
    </row>
    <row r="146" spans="1:39" s="52" customFormat="1" x14ac:dyDescent="0.25">
      <c r="A146" s="38"/>
      <c r="B146" s="19"/>
      <c r="C146" s="37"/>
      <c r="D146" s="19"/>
      <c r="E146" s="19"/>
      <c r="F146" s="19"/>
      <c r="G146" s="19"/>
      <c r="H146" s="19"/>
      <c r="I146" s="19"/>
      <c r="J146" s="39"/>
      <c r="K146" s="19"/>
      <c r="L146" s="19"/>
      <c r="M146" s="19"/>
      <c r="N146" s="19"/>
      <c r="O146" s="19"/>
      <c r="P146" s="19"/>
      <c r="Q146" s="50"/>
      <c r="R146" s="19"/>
      <c r="S146" s="50"/>
      <c r="T146" s="19"/>
      <c r="V146" s="19"/>
      <c r="W146" s="19"/>
      <c r="X146" s="19"/>
      <c r="Y146" s="19"/>
      <c r="Z146" s="19"/>
      <c r="AA146" s="19"/>
      <c r="AB146" s="19"/>
      <c r="AC146" s="19"/>
      <c r="AD146" s="19"/>
      <c r="AE146" s="37"/>
      <c r="AF146" s="37"/>
      <c r="AG146" s="37"/>
      <c r="AH146" s="37"/>
      <c r="AI146" s="37"/>
    </row>
    <row r="147" spans="1:39" s="52" customFormat="1" x14ac:dyDescent="0.25">
      <c r="A147" s="38"/>
      <c r="B147" s="19"/>
      <c r="C147" s="37"/>
      <c r="D147" s="19"/>
      <c r="E147" s="19"/>
      <c r="F147" s="19"/>
      <c r="G147" s="19"/>
      <c r="H147" s="19"/>
      <c r="I147" s="19"/>
      <c r="J147" s="39"/>
      <c r="K147" s="19"/>
      <c r="L147" s="19"/>
      <c r="M147" s="19"/>
      <c r="N147" s="19"/>
      <c r="O147" s="19"/>
      <c r="P147" s="19"/>
      <c r="Q147" s="50"/>
      <c r="R147" s="19"/>
      <c r="S147" s="50"/>
      <c r="T147" s="19"/>
      <c r="V147" s="19"/>
      <c r="W147" s="19"/>
      <c r="X147" s="19"/>
      <c r="Y147" s="19"/>
      <c r="Z147" s="19"/>
      <c r="AA147" s="19"/>
      <c r="AB147" s="19"/>
      <c r="AC147" s="19"/>
      <c r="AD147" s="19"/>
      <c r="AE147" s="37"/>
      <c r="AF147" s="37"/>
      <c r="AG147" s="37"/>
      <c r="AH147" s="37"/>
      <c r="AI147" s="37"/>
    </row>
    <row r="148" spans="1:39" s="52" customFormat="1" x14ac:dyDescent="0.25">
      <c r="A148" s="38"/>
      <c r="B148" s="19"/>
      <c r="C148" s="37"/>
      <c r="D148" s="19"/>
      <c r="E148" s="19"/>
      <c r="F148" s="19"/>
      <c r="G148" s="19"/>
      <c r="H148" s="19"/>
      <c r="I148" s="19"/>
      <c r="J148" s="39"/>
      <c r="K148" s="19"/>
      <c r="L148" s="19"/>
      <c r="M148" s="19"/>
      <c r="N148" s="19"/>
      <c r="O148" s="19"/>
      <c r="P148" s="19"/>
      <c r="Q148" s="50"/>
      <c r="R148" s="19"/>
      <c r="S148" s="50"/>
      <c r="T148" s="19"/>
      <c r="V148" s="19"/>
      <c r="W148" s="19"/>
      <c r="X148" s="19"/>
      <c r="Y148" s="19"/>
      <c r="Z148" s="19"/>
      <c r="AA148" s="19"/>
      <c r="AB148" s="19"/>
      <c r="AC148" s="19"/>
      <c r="AD148" s="19"/>
      <c r="AE148" s="37"/>
      <c r="AF148" s="37"/>
      <c r="AG148" s="37"/>
      <c r="AH148" s="37"/>
      <c r="AI148" s="37"/>
    </row>
    <row r="149" spans="1:39" s="52" customFormat="1" x14ac:dyDescent="0.25">
      <c r="A149" s="38"/>
      <c r="B149" s="19"/>
      <c r="C149" s="37"/>
      <c r="D149" s="19"/>
      <c r="E149" s="19"/>
      <c r="F149" s="19"/>
      <c r="G149" s="19"/>
      <c r="H149" s="19"/>
      <c r="I149" s="19"/>
      <c r="J149" s="39"/>
      <c r="K149" s="19"/>
      <c r="L149" s="19"/>
      <c r="M149" s="19"/>
      <c r="N149" s="19"/>
      <c r="O149" s="19"/>
      <c r="P149" s="19"/>
      <c r="Q149" s="50"/>
      <c r="R149" s="19"/>
      <c r="S149" s="50"/>
      <c r="T149" s="19"/>
      <c r="V149" s="19"/>
      <c r="W149" s="19"/>
      <c r="X149" s="19"/>
      <c r="Y149" s="19"/>
      <c r="Z149" s="19"/>
      <c r="AA149" s="19"/>
      <c r="AB149" s="19"/>
      <c r="AC149" s="19"/>
      <c r="AD149" s="19"/>
      <c r="AE149" s="37"/>
      <c r="AF149" s="37"/>
      <c r="AG149" s="37"/>
      <c r="AH149" s="37"/>
      <c r="AI149" s="37"/>
    </row>
    <row r="150" spans="1:39" s="52" customFormat="1" x14ac:dyDescent="0.25">
      <c r="A150" s="38"/>
      <c r="B150" s="19"/>
      <c r="C150" s="37"/>
      <c r="D150" s="19"/>
      <c r="E150" s="19"/>
      <c r="F150" s="19"/>
      <c r="G150" s="19"/>
      <c r="H150" s="19"/>
      <c r="I150" s="19"/>
      <c r="J150" s="39"/>
      <c r="K150" s="19"/>
      <c r="L150" s="19"/>
      <c r="M150" s="19"/>
      <c r="N150" s="19"/>
      <c r="O150" s="19"/>
      <c r="P150" s="19"/>
      <c r="Q150" s="50"/>
      <c r="R150" s="19"/>
      <c r="S150" s="50"/>
      <c r="T150" s="19"/>
      <c r="V150" s="19"/>
      <c r="W150" s="19"/>
      <c r="X150" s="19"/>
      <c r="Y150" s="19"/>
      <c r="Z150" s="19"/>
      <c r="AA150" s="19"/>
      <c r="AB150" s="19"/>
      <c r="AC150" s="19"/>
      <c r="AD150" s="19"/>
      <c r="AE150" s="37"/>
      <c r="AF150" s="37"/>
      <c r="AG150" s="37"/>
      <c r="AH150" s="37"/>
      <c r="AI150" s="37"/>
    </row>
    <row r="151" spans="1:39" s="52" customFormat="1" x14ac:dyDescent="0.25">
      <c r="A151" s="38"/>
      <c r="B151" s="19"/>
      <c r="C151" s="37"/>
      <c r="D151" s="19"/>
      <c r="E151" s="19"/>
      <c r="F151" s="19"/>
      <c r="G151" s="19"/>
      <c r="H151" s="19"/>
      <c r="I151" s="19"/>
      <c r="J151" s="39"/>
      <c r="K151" s="19"/>
      <c r="L151" s="19"/>
      <c r="M151" s="19"/>
      <c r="N151" s="19"/>
      <c r="O151" s="19"/>
      <c r="P151" s="19"/>
      <c r="Q151" s="50"/>
      <c r="R151" s="19"/>
      <c r="S151" s="50"/>
      <c r="T151" s="19"/>
      <c r="V151" s="19"/>
      <c r="W151" s="19"/>
      <c r="X151" s="19"/>
      <c r="Y151" s="19"/>
      <c r="Z151" s="19"/>
      <c r="AA151" s="19"/>
      <c r="AB151" s="19"/>
      <c r="AC151" s="19"/>
      <c r="AD151" s="19"/>
      <c r="AE151" s="37"/>
      <c r="AF151" s="37"/>
      <c r="AG151" s="37"/>
      <c r="AH151" s="37"/>
      <c r="AI151" s="37"/>
    </row>
    <row r="152" spans="1:39" s="52" customFormat="1" x14ac:dyDescent="0.25">
      <c r="A152" s="38"/>
      <c r="B152" s="19"/>
      <c r="C152" s="37"/>
      <c r="D152" s="19"/>
      <c r="E152" s="19"/>
      <c r="F152" s="19"/>
      <c r="G152" s="19"/>
      <c r="H152" s="19"/>
      <c r="I152" s="19"/>
      <c r="J152" s="39"/>
      <c r="K152" s="19"/>
      <c r="L152" s="19"/>
      <c r="M152" s="19"/>
      <c r="N152" s="19"/>
      <c r="O152" s="19"/>
      <c r="P152" s="19"/>
      <c r="Q152" s="50"/>
      <c r="R152" s="19"/>
      <c r="S152" s="50"/>
      <c r="T152" s="19"/>
      <c r="V152" s="19"/>
      <c r="W152" s="19"/>
      <c r="X152" s="19"/>
      <c r="Y152" s="19"/>
      <c r="Z152" s="19"/>
      <c r="AA152" s="19"/>
      <c r="AB152" s="19"/>
      <c r="AC152" s="19"/>
      <c r="AD152" s="19"/>
      <c r="AE152" s="37"/>
      <c r="AF152" s="37"/>
      <c r="AG152" s="37"/>
      <c r="AH152" s="37"/>
      <c r="AI152" s="37"/>
    </row>
    <row r="153" spans="1:39" s="52" customFormat="1" x14ac:dyDescent="0.25">
      <c r="A153" s="38"/>
      <c r="B153" s="19"/>
      <c r="C153" s="37"/>
      <c r="D153" s="19"/>
      <c r="E153" s="19"/>
      <c r="F153" s="19"/>
      <c r="G153" s="19"/>
      <c r="H153" s="19"/>
      <c r="I153" s="19"/>
      <c r="J153" s="39"/>
      <c r="K153" s="19"/>
      <c r="L153" s="19"/>
      <c r="M153" s="19"/>
      <c r="N153" s="19"/>
      <c r="O153" s="19"/>
      <c r="P153" s="19"/>
      <c r="Q153" s="50"/>
      <c r="R153" s="19"/>
      <c r="S153" s="50"/>
      <c r="T153" s="19"/>
      <c r="V153" s="19"/>
      <c r="W153" s="19"/>
      <c r="X153" s="19"/>
      <c r="Y153" s="19"/>
      <c r="Z153" s="19"/>
      <c r="AA153" s="19"/>
      <c r="AB153" s="19"/>
      <c r="AC153" s="19"/>
      <c r="AD153" s="19"/>
      <c r="AE153" s="37"/>
      <c r="AF153" s="37"/>
      <c r="AG153" s="37"/>
      <c r="AH153" s="37"/>
      <c r="AI153" s="37"/>
    </row>
    <row r="154" spans="1:39" s="52" customFormat="1" x14ac:dyDescent="0.25">
      <c r="A154" s="38"/>
      <c r="B154" s="19"/>
      <c r="C154" s="37"/>
      <c r="D154" s="19"/>
      <c r="E154" s="19"/>
      <c r="F154" s="19"/>
      <c r="G154" s="19"/>
      <c r="H154" s="19"/>
      <c r="I154" s="19"/>
      <c r="J154" s="19"/>
      <c r="K154" s="19"/>
      <c r="L154" s="19"/>
      <c r="M154" s="19"/>
      <c r="N154" s="19"/>
      <c r="O154" s="19"/>
      <c r="P154" s="19"/>
      <c r="Q154" s="50"/>
      <c r="R154" s="19"/>
      <c r="S154" s="50"/>
      <c r="T154" s="19"/>
      <c r="V154" s="19"/>
      <c r="W154" s="19"/>
      <c r="X154" s="19"/>
      <c r="Y154" s="19"/>
      <c r="Z154" s="19"/>
      <c r="AA154" s="19"/>
      <c r="AB154" s="19"/>
      <c r="AC154" s="19"/>
      <c r="AD154" s="19"/>
      <c r="AE154" s="37"/>
      <c r="AF154" s="37"/>
      <c r="AG154" s="37"/>
      <c r="AH154" s="37"/>
      <c r="AI154" s="37"/>
    </row>
    <row r="155" spans="1:39" s="52" customFormat="1" x14ac:dyDescent="0.25">
      <c r="A155" s="38"/>
      <c r="B155" s="19"/>
      <c r="C155" s="37"/>
      <c r="D155" s="19"/>
      <c r="E155" s="19"/>
      <c r="F155" s="19"/>
      <c r="G155" s="19"/>
      <c r="H155" s="19"/>
      <c r="I155" s="19"/>
      <c r="J155" s="19"/>
      <c r="K155" s="19"/>
      <c r="L155" s="19"/>
      <c r="M155" s="19"/>
      <c r="N155" s="19"/>
      <c r="O155" s="19"/>
      <c r="P155" s="19"/>
      <c r="Q155" s="50"/>
      <c r="R155" s="19"/>
      <c r="S155" s="50"/>
      <c r="T155" s="19"/>
      <c r="V155" s="19"/>
      <c r="W155" s="19"/>
      <c r="X155" s="19"/>
      <c r="Y155" s="19"/>
      <c r="Z155" s="19"/>
      <c r="AA155" s="19"/>
      <c r="AB155" s="19"/>
      <c r="AC155" s="19"/>
      <c r="AD155" s="19"/>
      <c r="AE155" s="37"/>
      <c r="AF155" s="37"/>
      <c r="AG155" s="37"/>
      <c r="AH155" s="37"/>
      <c r="AI155" s="37"/>
    </row>
    <row r="156" spans="1:39" s="52" customFormat="1" x14ac:dyDescent="0.25">
      <c r="A156" s="38"/>
      <c r="B156" s="19"/>
      <c r="C156" s="37"/>
      <c r="D156" s="19"/>
      <c r="E156" s="19"/>
      <c r="F156" s="19"/>
      <c r="G156" s="19"/>
      <c r="H156" s="19"/>
      <c r="I156" s="19"/>
      <c r="J156" s="19"/>
      <c r="K156" s="19"/>
      <c r="L156" s="19"/>
      <c r="M156" s="19"/>
      <c r="N156" s="19"/>
      <c r="O156" s="19"/>
      <c r="P156" s="19"/>
      <c r="Q156" s="50"/>
      <c r="R156" s="19"/>
      <c r="S156" s="50"/>
      <c r="T156" s="19"/>
      <c r="V156" s="19"/>
      <c r="W156" s="19"/>
      <c r="X156" s="19"/>
      <c r="Y156" s="19"/>
      <c r="Z156" s="19"/>
      <c r="AA156" s="19"/>
      <c r="AB156" s="19"/>
      <c r="AC156" s="19"/>
      <c r="AD156" s="19"/>
      <c r="AE156" s="37"/>
      <c r="AF156" s="37"/>
      <c r="AG156" s="37"/>
      <c r="AH156" s="37"/>
      <c r="AI156" s="37"/>
    </row>
    <row r="157" spans="1:39" s="52" customFormat="1" x14ac:dyDescent="0.25">
      <c r="A157" s="38"/>
      <c r="B157" s="19"/>
      <c r="C157" s="37"/>
      <c r="D157" s="19"/>
      <c r="E157" s="19"/>
      <c r="F157" s="19"/>
      <c r="G157" s="19"/>
      <c r="H157" s="19"/>
      <c r="I157" s="19"/>
      <c r="J157" s="19"/>
      <c r="K157" s="19"/>
      <c r="L157" s="19"/>
      <c r="M157" s="19"/>
      <c r="N157" s="19"/>
      <c r="O157" s="19"/>
      <c r="P157" s="19"/>
      <c r="Q157" s="50"/>
      <c r="R157" s="19"/>
      <c r="S157" s="50"/>
      <c r="T157" s="19"/>
      <c r="V157" s="19"/>
      <c r="W157" s="19"/>
      <c r="X157" s="19"/>
      <c r="Y157" s="19"/>
      <c r="Z157" s="19"/>
      <c r="AA157" s="19"/>
      <c r="AB157" s="19"/>
      <c r="AC157" s="19"/>
      <c r="AD157" s="19"/>
      <c r="AE157" s="37"/>
      <c r="AF157" s="37"/>
      <c r="AG157" s="37"/>
      <c r="AH157" s="37"/>
      <c r="AI157" s="37"/>
    </row>
    <row r="158" spans="1:39" s="52" customFormat="1" x14ac:dyDescent="0.25">
      <c r="A158" s="38"/>
      <c r="B158" s="19"/>
      <c r="C158" s="37"/>
      <c r="D158" s="19"/>
      <c r="E158" s="19"/>
      <c r="F158" s="19"/>
      <c r="G158" s="19"/>
      <c r="H158" s="19"/>
      <c r="I158" s="19"/>
      <c r="J158" s="19"/>
      <c r="K158" s="19"/>
      <c r="L158" s="19"/>
      <c r="M158" s="19"/>
      <c r="N158" s="19"/>
      <c r="O158" s="19"/>
      <c r="P158" s="19"/>
      <c r="Q158" s="50"/>
      <c r="R158" s="19"/>
      <c r="S158" s="50"/>
      <c r="T158" s="19"/>
      <c r="V158" s="19"/>
      <c r="W158" s="19"/>
      <c r="X158" s="19"/>
      <c r="Y158" s="19"/>
      <c r="Z158" s="19"/>
      <c r="AA158" s="19"/>
      <c r="AB158" s="19"/>
      <c r="AC158" s="19"/>
      <c r="AD158" s="19"/>
      <c r="AE158" s="37"/>
      <c r="AF158" s="37"/>
      <c r="AG158" s="37"/>
      <c r="AH158" s="37"/>
      <c r="AI158" s="37"/>
    </row>
    <row r="159" spans="1:39" x14ac:dyDescent="0.25">
      <c r="A159" s="38"/>
      <c r="AL159" s="52"/>
      <c r="AM159" s="52"/>
    </row>
    <row r="160" spans="1:39" x14ac:dyDescent="0.25">
      <c r="A160" s="38"/>
    </row>
    <row r="161" spans="1:39" x14ac:dyDescent="0.25">
      <c r="A161" s="38"/>
    </row>
    <row r="162" spans="1:39" x14ac:dyDescent="0.25">
      <c r="A162" s="38"/>
      <c r="J162" s="39"/>
    </row>
    <row r="163" spans="1:39" x14ac:dyDescent="0.25">
      <c r="A163" s="38"/>
      <c r="J163" s="39"/>
    </row>
    <row r="164" spans="1:39" x14ac:dyDescent="0.25">
      <c r="A164" s="38"/>
      <c r="J164" s="39"/>
    </row>
    <row r="165" spans="1:39" x14ac:dyDescent="0.25">
      <c r="A165" s="38"/>
      <c r="J165" s="39"/>
    </row>
    <row r="166" spans="1:39" x14ac:dyDescent="0.25">
      <c r="A166" s="38"/>
      <c r="J166" s="39"/>
    </row>
    <row r="167" spans="1:39" x14ac:dyDescent="0.25">
      <c r="A167" s="38"/>
      <c r="J167" s="39"/>
    </row>
    <row r="168" spans="1:39" x14ac:dyDescent="0.25">
      <c r="A168" s="38"/>
      <c r="J168" s="39"/>
    </row>
    <row r="169" spans="1:39" x14ac:dyDescent="0.25">
      <c r="A169" s="38"/>
      <c r="J169" s="39"/>
    </row>
    <row r="170" spans="1:39" x14ac:dyDescent="0.25">
      <c r="A170" s="38"/>
      <c r="J170" s="39"/>
    </row>
    <row r="171" spans="1:39" x14ac:dyDescent="0.25">
      <c r="A171" s="38"/>
      <c r="J171" s="39"/>
    </row>
    <row r="172" spans="1:39" x14ac:dyDescent="0.25">
      <c r="A172" s="38"/>
      <c r="J172" s="39"/>
    </row>
    <row r="173" spans="1:39" x14ac:dyDescent="0.25">
      <c r="A173" s="38"/>
      <c r="J173" s="39"/>
    </row>
    <row r="174" spans="1:39" x14ac:dyDescent="0.25">
      <c r="A174" s="38"/>
      <c r="J174" s="39"/>
    </row>
    <row r="175" spans="1:39" s="52" customFormat="1" x14ac:dyDescent="0.25">
      <c r="A175" s="38"/>
      <c r="B175" s="19"/>
      <c r="C175" s="37"/>
      <c r="D175" s="19"/>
      <c r="E175" s="19"/>
      <c r="F175" s="19"/>
      <c r="G175" s="19"/>
      <c r="H175" s="19"/>
      <c r="I175" s="19"/>
      <c r="J175" s="39"/>
      <c r="K175" s="19"/>
      <c r="L175" s="19"/>
      <c r="M175" s="19"/>
      <c r="N175" s="19"/>
      <c r="O175" s="19"/>
      <c r="P175" s="19"/>
      <c r="Q175" s="50"/>
      <c r="R175" s="19"/>
      <c r="S175" s="50"/>
      <c r="T175" s="19"/>
      <c r="V175" s="19"/>
      <c r="W175" s="19"/>
      <c r="X175" s="19"/>
      <c r="Y175" s="19"/>
      <c r="Z175" s="19"/>
      <c r="AA175" s="19"/>
      <c r="AB175" s="19"/>
      <c r="AC175" s="19"/>
      <c r="AD175" s="19"/>
      <c r="AE175" s="37"/>
      <c r="AF175" s="37"/>
      <c r="AG175" s="37"/>
      <c r="AH175" s="37"/>
      <c r="AI175" s="37"/>
      <c r="AL175" s="37"/>
      <c r="AM175" s="37"/>
    </row>
    <row r="176" spans="1:39" s="52" customFormat="1" x14ac:dyDescent="0.25">
      <c r="A176" s="38"/>
      <c r="B176" s="19"/>
      <c r="C176" s="37"/>
      <c r="D176" s="19"/>
      <c r="E176" s="19"/>
      <c r="F176" s="19"/>
      <c r="G176" s="19"/>
      <c r="H176" s="19"/>
      <c r="I176" s="19"/>
      <c r="J176" s="39"/>
      <c r="K176" s="19"/>
      <c r="L176" s="19"/>
      <c r="M176" s="19"/>
      <c r="N176" s="19"/>
      <c r="O176" s="19"/>
      <c r="P176" s="19"/>
      <c r="Q176" s="50"/>
      <c r="R176" s="19"/>
      <c r="S176" s="50"/>
      <c r="T176" s="19"/>
      <c r="V176" s="19"/>
      <c r="W176" s="19"/>
      <c r="X176" s="19"/>
      <c r="Y176" s="19"/>
      <c r="Z176" s="19"/>
      <c r="AA176" s="19"/>
      <c r="AB176" s="19"/>
      <c r="AC176" s="19"/>
      <c r="AD176" s="19"/>
      <c r="AE176" s="37"/>
      <c r="AF176" s="37"/>
      <c r="AG176" s="37"/>
      <c r="AH176" s="37"/>
      <c r="AI176" s="37"/>
    </row>
    <row r="177" spans="1:35" s="52" customFormat="1" x14ac:dyDescent="0.25">
      <c r="A177" s="38"/>
      <c r="B177" s="19"/>
      <c r="C177" s="37"/>
      <c r="D177" s="19"/>
      <c r="E177" s="19"/>
      <c r="F177" s="19"/>
      <c r="G177" s="19"/>
      <c r="H177" s="19"/>
      <c r="I177" s="19"/>
      <c r="J177" s="39"/>
      <c r="K177" s="19"/>
      <c r="L177" s="19"/>
      <c r="M177" s="19"/>
      <c r="N177" s="19"/>
      <c r="O177" s="19"/>
      <c r="P177" s="19"/>
      <c r="Q177" s="50"/>
      <c r="R177" s="19"/>
      <c r="S177" s="50"/>
      <c r="T177" s="19"/>
      <c r="V177" s="19"/>
      <c r="W177" s="19"/>
      <c r="X177" s="19"/>
      <c r="Y177" s="19"/>
      <c r="Z177" s="19"/>
      <c r="AA177" s="19"/>
      <c r="AB177" s="19"/>
      <c r="AC177" s="19"/>
      <c r="AD177" s="19"/>
      <c r="AE177" s="37"/>
      <c r="AF177" s="37"/>
      <c r="AG177" s="37"/>
      <c r="AH177" s="37"/>
      <c r="AI177" s="37"/>
    </row>
    <row r="178" spans="1:35" s="52" customFormat="1" x14ac:dyDescent="0.25">
      <c r="A178" s="38"/>
      <c r="B178" s="19"/>
      <c r="C178" s="37"/>
      <c r="D178" s="19"/>
      <c r="E178" s="19"/>
      <c r="F178" s="19"/>
      <c r="G178" s="19"/>
      <c r="H178" s="19"/>
      <c r="I178" s="19"/>
      <c r="J178" s="39"/>
      <c r="K178" s="19"/>
      <c r="L178" s="19"/>
      <c r="M178" s="19"/>
      <c r="N178" s="19"/>
      <c r="O178" s="19"/>
      <c r="P178" s="19"/>
      <c r="Q178" s="50"/>
      <c r="R178" s="19"/>
      <c r="S178" s="50"/>
      <c r="T178" s="19"/>
      <c r="V178" s="19"/>
      <c r="W178" s="19"/>
      <c r="X178" s="19"/>
      <c r="Y178" s="19"/>
      <c r="Z178" s="19"/>
      <c r="AA178" s="19"/>
      <c r="AB178" s="19"/>
      <c r="AC178" s="19"/>
      <c r="AD178" s="19"/>
      <c r="AE178" s="37"/>
      <c r="AF178" s="37"/>
      <c r="AG178" s="37"/>
      <c r="AH178" s="37"/>
      <c r="AI178" s="37"/>
    </row>
    <row r="179" spans="1:35" s="52" customFormat="1" x14ac:dyDescent="0.25">
      <c r="A179" s="38"/>
      <c r="B179" s="19"/>
      <c r="C179" s="37"/>
      <c r="D179" s="19"/>
      <c r="E179" s="19"/>
      <c r="F179" s="19"/>
      <c r="G179" s="19"/>
      <c r="H179" s="19"/>
      <c r="I179" s="19"/>
      <c r="J179" s="39"/>
      <c r="K179" s="19"/>
      <c r="L179" s="19"/>
      <c r="M179" s="19"/>
      <c r="N179" s="19"/>
      <c r="O179" s="19"/>
      <c r="P179" s="19"/>
      <c r="Q179" s="50"/>
      <c r="R179" s="19"/>
      <c r="S179" s="50"/>
      <c r="T179" s="19"/>
      <c r="V179" s="19"/>
      <c r="W179" s="19"/>
      <c r="X179" s="19"/>
      <c r="Y179" s="19"/>
      <c r="Z179" s="19"/>
      <c r="AA179" s="19"/>
      <c r="AB179" s="19"/>
      <c r="AC179" s="19"/>
      <c r="AD179" s="19"/>
      <c r="AE179" s="37"/>
      <c r="AF179" s="37"/>
      <c r="AG179" s="37"/>
      <c r="AH179" s="37"/>
      <c r="AI179" s="37"/>
    </row>
    <row r="180" spans="1:35" s="52" customFormat="1" x14ac:dyDescent="0.25">
      <c r="A180" s="38"/>
      <c r="B180" s="19"/>
      <c r="C180" s="37"/>
      <c r="D180" s="19"/>
      <c r="E180" s="19"/>
      <c r="F180" s="19"/>
      <c r="G180" s="19"/>
      <c r="H180" s="19"/>
      <c r="I180" s="19"/>
      <c r="J180" s="39"/>
      <c r="K180" s="19"/>
      <c r="L180" s="19"/>
      <c r="M180" s="19"/>
      <c r="N180" s="19"/>
      <c r="O180" s="19"/>
      <c r="P180" s="19"/>
      <c r="Q180" s="50"/>
      <c r="R180" s="19"/>
      <c r="S180" s="50"/>
      <c r="T180" s="19"/>
      <c r="V180" s="19"/>
      <c r="W180" s="19"/>
      <c r="X180" s="19"/>
      <c r="Y180" s="19"/>
      <c r="Z180" s="19"/>
      <c r="AA180" s="19"/>
      <c r="AB180" s="19"/>
      <c r="AC180" s="19"/>
      <c r="AD180" s="19"/>
      <c r="AE180" s="37"/>
      <c r="AF180" s="37"/>
      <c r="AG180" s="37"/>
      <c r="AH180" s="37"/>
      <c r="AI180" s="37"/>
    </row>
    <row r="181" spans="1:35" s="52" customFormat="1" x14ac:dyDescent="0.25">
      <c r="A181" s="38"/>
      <c r="B181" s="19"/>
      <c r="C181" s="37"/>
      <c r="D181" s="19"/>
      <c r="E181" s="19"/>
      <c r="F181" s="19"/>
      <c r="G181" s="19"/>
      <c r="H181" s="19"/>
      <c r="I181" s="19"/>
      <c r="J181" s="39"/>
      <c r="K181" s="19"/>
      <c r="L181" s="19"/>
      <c r="M181" s="19"/>
      <c r="N181" s="19"/>
      <c r="O181" s="19"/>
      <c r="P181" s="19"/>
      <c r="Q181" s="50"/>
      <c r="R181" s="19"/>
      <c r="S181" s="50"/>
      <c r="T181" s="19"/>
      <c r="V181" s="19"/>
      <c r="W181" s="19"/>
      <c r="X181" s="19"/>
      <c r="Y181" s="19"/>
      <c r="Z181" s="19"/>
      <c r="AA181" s="19"/>
      <c r="AB181" s="19"/>
      <c r="AC181" s="19"/>
      <c r="AD181" s="19"/>
      <c r="AE181" s="37"/>
      <c r="AF181" s="37"/>
      <c r="AG181" s="37"/>
      <c r="AH181" s="37"/>
      <c r="AI181" s="37"/>
    </row>
    <row r="182" spans="1:35" s="52" customFormat="1" x14ac:dyDescent="0.25">
      <c r="A182" s="38"/>
      <c r="B182" s="19"/>
      <c r="C182" s="37"/>
      <c r="D182" s="19"/>
      <c r="E182" s="19"/>
      <c r="F182" s="19"/>
      <c r="G182" s="19"/>
      <c r="H182" s="19"/>
      <c r="I182" s="19"/>
      <c r="J182" s="39"/>
      <c r="K182" s="19"/>
      <c r="L182" s="19"/>
      <c r="M182" s="19"/>
      <c r="N182" s="19"/>
      <c r="O182" s="19"/>
      <c r="P182" s="19"/>
      <c r="Q182" s="50"/>
      <c r="R182" s="19"/>
      <c r="S182" s="50"/>
      <c r="T182" s="19"/>
      <c r="V182" s="19"/>
      <c r="W182" s="19"/>
      <c r="X182" s="19"/>
      <c r="Y182" s="19"/>
      <c r="Z182" s="19"/>
      <c r="AA182" s="19"/>
      <c r="AB182" s="19"/>
      <c r="AC182" s="19"/>
      <c r="AD182" s="19"/>
      <c r="AE182" s="37"/>
      <c r="AF182" s="37"/>
      <c r="AG182" s="37"/>
      <c r="AH182" s="37"/>
      <c r="AI182" s="37"/>
    </row>
    <row r="183" spans="1:35" s="52" customFormat="1" x14ac:dyDescent="0.25">
      <c r="A183" s="38"/>
      <c r="B183" s="19"/>
      <c r="C183" s="37"/>
      <c r="D183" s="19"/>
      <c r="E183" s="39"/>
      <c r="F183" s="19"/>
      <c r="G183" s="19"/>
      <c r="H183" s="19"/>
      <c r="I183" s="19"/>
      <c r="J183" s="39"/>
      <c r="K183" s="19"/>
      <c r="L183" s="19"/>
      <c r="M183" s="19"/>
      <c r="N183" s="19"/>
      <c r="O183" s="19"/>
      <c r="P183" s="19"/>
      <c r="Q183" s="50"/>
      <c r="R183" s="19"/>
      <c r="S183" s="50"/>
      <c r="T183" s="19"/>
      <c r="V183" s="19"/>
      <c r="W183" s="19"/>
      <c r="X183" s="19"/>
      <c r="Y183" s="19"/>
      <c r="Z183" s="19"/>
      <c r="AA183" s="19"/>
      <c r="AB183" s="19"/>
      <c r="AC183" s="19"/>
      <c r="AD183" s="19"/>
      <c r="AE183" s="37"/>
      <c r="AF183" s="37"/>
      <c r="AG183" s="37"/>
      <c r="AH183" s="37"/>
      <c r="AI183" s="37"/>
    </row>
    <row r="184" spans="1:35" s="52" customFormat="1" x14ac:dyDescent="0.25">
      <c r="A184" s="38"/>
      <c r="B184" s="19"/>
      <c r="C184" s="37"/>
      <c r="D184" s="19"/>
      <c r="E184" s="19"/>
      <c r="F184" s="19"/>
      <c r="G184" s="19"/>
      <c r="H184" s="19"/>
      <c r="I184" s="19"/>
      <c r="J184" s="19"/>
      <c r="K184" s="19"/>
      <c r="L184" s="19"/>
      <c r="M184" s="19"/>
      <c r="N184" s="19"/>
      <c r="O184" s="19"/>
      <c r="P184" s="19"/>
      <c r="Q184" s="50"/>
      <c r="R184" s="19"/>
      <c r="S184" s="50"/>
      <c r="T184" s="19"/>
      <c r="V184" s="19"/>
      <c r="W184" s="19"/>
      <c r="X184" s="19"/>
      <c r="Y184" s="19"/>
      <c r="Z184" s="19"/>
      <c r="AA184" s="19"/>
      <c r="AB184" s="19"/>
      <c r="AC184" s="19"/>
      <c r="AD184" s="19"/>
      <c r="AE184" s="37"/>
      <c r="AF184" s="37"/>
      <c r="AG184" s="37"/>
      <c r="AH184" s="37"/>
      <c r="AI184" s="37"/>
    </row>
    <row r="185" spans="1:35" s="52" customFormat="1" x14ac:dyDescent="0.25">
      <c r="A185" s="38"/>
      <c r="B185" s="19"/>
      <c r="C185" s="37"/>
      <c r="D185" s="19"/>
      <c r="E185" s="19"/>
      <c r="F185" s="19"/>
      <c r="G185" s="19"/>
      <c r="H185" s="19"/>
      <c r="I185" s="19"/>
      <c r="J185" s="19"/>
      <c r="K185" s="19"/>
      <c r="L185" s="19"/>
      <c r="M185" s="19"/>
      <c r="N185" s="19"/>
      <c r="O185" s="19"/>
      <c r="P185" s="19"/>
      <c r="Q185" s="50"/>
      <c r="R185" s="19"/>
      <c r="S185" s="50"/>
      <c r="T185" s="19"/>
      <c r="V185" s="19"/>
      <c r="W185" s="19"/>
      <c r="X185" s="19"/>
      <c r="Y185" s="19"/>
      <c r="Z185" s="19"/>
      <c r="AA185" s="19"/>
      <c r="AB185" s="19"/>
      <c r="AC185" s="19"/>
      <c r="AD185" s="19"/>
      <c r="AE185" s="37"/>
      <c r="AF185" s="37"/>
      <c r="AG185" s="37"/>
      <c r="AH185" s="37"/>
      <c r="AI185" s="37"/>
    </row>
    <row r="186" spans="1:35" s="52" customFormat="1" x14ac:dyDescent="0.25">
      <c r="A186" s="38"/>
      <c r="B186" s="19"/>
      <c r="C186" s="37"/>
      <c r="D186" s="19"/>
      <c r="E186" s="19"/>
      <c r="F186" s="19"/>
      <c r="G186" s="19"/>
      <c r="H186" s="19"/>
      <c r="I186" s="19"/>
      <c r="J186" s="19"/>
      <c r="K186" s="19"/>
      <c r="L186" s="19"/>
      <c r="M186" s="19"/>
      <c r="N186" s="19"/>
      <c r="O186" s="19"/>
      <c r="P186" s="19"/>
      <c r="Q186" s="50"/>
      <c r="R186" s="19"/>
      <c r="S186" s="50"/>
      <c r="T186" s="19"/>
      <c r="V186" s="19"/>
      <c r="W186" s="19"/>
      <c r="X186" s="19"/>
      <c r="Y186" s="19"/>
      <c r="Z186" s="19"/>
      <c r="AA186" s="19"/>
      <c r="AB186" s="19"/>
      <c r="AC186" s="19"/>
      <c r="AD186" s="19"/>
      <c r="AE186" s="37"/>
      <c r="AF186" s="37"/>
      <c r="AG186" s="37"/>
      <c r="AH186" s="37"/>
      <c r="AI186" s="37"/>
    </row>
    <row r="187" spans="1:35" s="52" customFormat="1" x14ac:dyDescent="0.25">
      <c r="A187" s="38"/>
      <c r="B187" s="19"/>
      <c r="C187" s="37"/>
      <c r="D187" s="19"/>
      <c r="E187" s="19"/>
      <c r="F187" s="19"/>
      <c r="G187" s="19"/>
      <c r="H187" s="19"/>
      <c r="I187" s="19"/>
      <c r="J187" s="19"/>
      <c r="K187" s="19"/>
      <c r="L187" s="19"/>
      <c r="M187" s="19"/>
      <c r="N187" s="19"/>
      <c r="O187" s="19"/>
      <c r="P187" s="19"/>
      <c r="Q187" s="50"/>
      <c r="R187" s="19"/>
      <c r="S187" s="50"/>
      <c r="T187" s="19"/>
      <c r="V187" s="19"/>
      <c r="W187" s="19"/>
      <c r="X187" s="19"/>
      <c r="Y187" s="19"/>
      <c r="Z187" s="19"/>
      <c r="AA187" s="19"/>
      <c r="AB187" s="19"/>
      <c r="AC187" s="19"/>
      <c r="AD187" s="19"/>
      <c r="AE187" s="37"/>
      <c r="AF187" s="37"/>
      <c r="AG187" s="37"/>
      <c r="AH187" s="37"/>
      <c r="AI187" s="37"/>
    </row>
    <row r="188" spans="1:35" s="52" customFormat="1" x14ac:dyDescent="0.25">
      <c r="A188" s="38"/>
      <c r="B188" s="19"/>
      <c r="C188" s="37"/>
      <c r="D188" s="19"/>
      <c r="E188" s="19"/>
      <c r="F188" s="19"/>
      <c r="G188" s="19"/>
      <c r="H188" s="19"/>
      <c r="I188" s="19"/>
      <c r="J188" s="19"/>
      <c r="K188" s="19"/>
      <c r="L188" s="19"/>
      <c r="M188" s="19"/>
      <c r="N188" s="19"/>
      <c r="O188" s="19"/>
      <c r="P188" s="19"/>
      <c r="Q188" s="50"/>
      <c r="R188" s="19"/>
      <c r="S188" s="50"/>
      <c r="T188" s="19"/>
      <c r="V188" s="19"/>
      <c r="W188" s="19"/>
      <c r="X188" s="19"/>
      <c r="Y188" s="19"/>
      <c r="Z188" s="19"/>
      <c r="AA188" s="19"/>
      <c r="AB188" s="19"/>
      <c r="AC188" s="19"/>
      <c r="AD188" s="19"/>
      <c r="AE188" s="37"/>
      <c r="AF188" s="37"/>
      <c r="AG188" s="37"/>
      <c r="AH188" s="37"/>
      <c r="AI188" s="37"/>
    </row>
    <row r="189" spans="1:35" s="52" customFormat="1" x14ac:dyDescent="0.25">
      <c r="A189" s="38"/>
      <c r="B189" s="19"/>
      <c r="C189" s="37"/>
      <c r="D189" s="19"/>
      <c r="E189" s="39"/>
      <c r="F189" s="19"/>
      <c r="G189" s="19"/>
      <c r="H189" s="19"/>
      <c r="I189" s="19"/>
      <c r="J189" s="39"/>
      <c r="K189" s="19"/>
      <c r="L189" s="19"/>
      <c r="M189" s="19"/>
      <c r="N189" s="19"/>
      <c r="O189" s="19"/>
      <c r="P189" s="19"/>
      <c r="Q189" s="50"/>
      <c r="R189" s="19"/>
      <c r="S189" s="50"/>
      <c r="T189" s="19"/>
      <c r="V189" s="19"/>
      <c r="W189" s="19"/>
      <c r="X189" s="19"/>
      <c r="Y189" s="19"/>
      <c r="Z189" s="19"/>
      <c r="AA189" s="19"/>
      <c r="AB189" s="19"/>
      <c r="AC189" s="19"/>
      <c r="AD189" s="19"/>
      <c r="AE189" s="37"/>
      <c r="AF189" s="37"/>
      <c r="AG189" s="37"/>
      <c r="AH189" s="37"/>
      <c r="AI189" s="37"/>
    </row>
    <row r="190" spans="1:35" s="52" customFormat="1" x14ac:dyDescent="0.25">
      <c r="A190" s="38"/>
      <c r="B190" s="19"/>
      <c r="C190" s="37"/>
      <c r="D190" s="19"/>
      <c r="E190" s="19"/>
      <c r="F190" s="19"/>
      <c r="G190" s="19"/>
      <c r="H190" s="19"/>
      <c r="I190" s="19"/>
      <c r="J190" s="39"/>
      <c r="K190" s="19"/>
      <c r="L190" s="19"/>
      <c r="M190" s="19"/>
      <c r="N190" s="19"/>
      <c r="O190" s="19"/>
      <c r="P190" s="19"/>
      <c r="Q190" s="50"/>
      <c r="R190" s="19"/>
      <c r="S190" s="50"/>
      <c r="T190" s="19"/>
      <c r="V190" s="19"/>
      <c r="W190" s="19"/>
      <c r="X190" s="19"/>
      <c r="Y190" s="19"/>
      <c r="Z190" s="19"/>
      <c r="AA190" s="19"/>
      <c r="AB190" s="19"/>
      <c r="AC190" s="19"/>
      <c r="AD190" s="19"/>
      <c r="AE190" s="37"/>
      <c r="AF190" s="37"/>
      <c r="AG190" s="37"/>
      <c r="AH190" s="37"/>
      <c r="AI190" s="37"/>
    </row>
    <row r="191" spans="1:35" s="52" customFormat="1" x14ac:dyDescent="0.25">
      <c r="A191" s="38"/>
      <c r="B191" s="19"/>
      <c r="C191" s="37"/>
      <c r="D191" s="19"/>
      <c r="E191" s="19"/>
      <c r="F191" s="19"/>
      <c r="G191" s="19"/>
      <c r="H191" s="19"/>
      <c r="I191" s="19"/>
      <c r="J191" s="39"/>
      <c r="K191" s="19"/>
      <c r="L191" s="19"/>
      <c r="M191" s="19"/>
      <c r="N191" s="19"/>
      <c r="O191" s="19"/>
      <c r="P191" s="19"/>
      <c r="Q191" s="50"/>
      <c r="R191" s="19"/>
      <c r="S191" s="50"/>
      <c r="T191" s="19"/>
      <c r="V191" s="19"/>
      <c r="W191" s="19"/>
      <c r="X191" s="19"/>
      <c r="Y191" s="19"/>
      <c r="Z191" s="19"/>
      <c r="AA191" s="19"/>
      <c r="AB191" s="19"/>
      <c r="AC191" s="19"/>
      <c r="AD191" s="19"/>
      <c r="AE191" s="37"/>
      <c r="AF191" s="37"/>
      <c r="AG191" s="37"/>
      <c r="AH191" s="37"/>
      <c r="AI191" s="37"/>
    </row>
    <row r="192" spans="1:35" s="52" customFormat="1" x14ac:dyDescent="0.25">
      <c r="A192" s="38"/>
      <c r="B192" s="19"/>
      <c r="C192" s="37"/>
      <c r="D192" s="19"/>
      <c r="E192" s="19"/>
      <c r="F192" s="19"/>
      <c r="G192" s="19"/>
      <c r="H192" s="19"/>
      <c r="I192" s="19"/>
      <c r="J192" s="39"/>
      <c r="K192" s="19"/>
      <c r="L192" s="19"/>
      <c r="M192" s="19"/>
      <c r="N192" s="19"/>
      <c r="O192" s="19"/>
      <c r="P192" s="19"/>
      <c r="Q192" s="50"/>
      <c r="R192" s="19"/>
      <c r="S192" s="50"/>
      <c r="T192" s="19"/>
      <c r="V192" s="19"/>
      <c r="W192" s="19"/>
      <c r="X192" s="19"/>
      <c r="Y192" s="19"/>
      <c r="Z192" s="19"/>
      <c r="AA192" s="19"/>
      <c r="AB192" s="19"/>
      <c r="AC192" s="19"/>
      <c r="AD192" s="19"/>
      <c r="AE192" s="37"/>
      <c r="AF192" s="37"/>
      <c r="AG192" s="37"/>
      <c r="AH192" s="37"/>
      <c r="AI192" s="37"/>
    </row>
    <row r="193" spans="1:39" s="52" customFormat="1" x14ac:dyDescent="0.25">
      <c r="A193" s="38"/>
      <c r="B193" s="19"/>
      <c r="C193" s="37"/>
      <c r="D193" s="19"/>
      <c r="E193" s="19"/>
      <c r="F193" s="19"/>
      <c r="G193" s="19"/>
      <c r="H193" s="19"/>
      <c r="I193" s="19"/>
      <c r="J193" s="39"/>
      <c r="K193" s="19"/>
      <c r="L193" s="19"/>
      <c r="M193" s="19"/>
      <c r="N193" s="19"/>
      <c r="O193" s="19"/>
      <c r="P193" s="19"/>
      <c r="Q193" s="50"/>
      <c r="R193" s="19"/>
      <c r="S193" s="50"/>
      <c r="T193" s="19"/>
      <c r="V193" s="19"/>
      <c r="W193" s="19"/>
      <c r="X193" s="19"/>
      <c r="Y193" s="19"/>
      <c r="Z193" s="19"/>
      <c r="AA193" s="19"/>
      <c r="AB193" s="19"/>
      <c r="AC193" s="19"/>
      <c r="AD193" s="19"/>
      <c r="AE193" s="37"/>
      <c r="AF193" s="37"/>
      <c r="AG193" s="37"/>
      <c r="AH193" s="37"/>
      <c r="AI193" s="37"/>
    </row>
    <row r="194" spans="1:39" s="52" customFormat="1" x14ac:dyDescent="0.25">
      <c r="A194" s="38"/>
      <c r="B194" s="19"/>
      <c r="C194" s="37"/>
      <c r="D194" s="19"/>
      <c r="E194" s="19"/>
      <c r="F194" s="19"/>
      <c r="G194" s="19"/>
      <c r="H194" s="19"/>
      <c r="I194" s="19"/>
      <c r="J194" s="39"/>
      <c r="K194" s="19"/>
      <c r="L194" s="19"/>
      <c r="M194" s="19"/>
      <c r="N194" s="19"/>
      <c r="O194" s="19"/>
      <c r="P194" s="19"/>
      <c r="Q194" s="50"/>
      <c r="R194" s="19"/>
      <c r="S194" s="50"/>
      <c r="T194" s="19"/>
      <c r="V194" s="19"/>
      <c r="W194" s="19"/>
      <c r="X194" s="19"/>
      <c r="Y194" s="19"/>
      <c r="Z194" s="19"/>
      <c r="AA194" s="19"/>
      <c r="AB194" s="19"/>
      <c r="AC194" s="19"/>
      <c r="AD194" s="19"/>
      <c r="AE194" s="37"/>
      <c r="AF194" s="37"/>
      <c r="AG194" s="37"/>
      <c r="AH194" s="37"/>
      <c r="AI194" s="37"/>
    </row>
    <row r="195" spans="1:39" s="52" customFormat="1" x14ac:dyDescent="0.25">
      <c r="A195" s="38"/>
      <c r="B195" s="19"/>
      <c r="C195" s="37"/>
      <c r="D195" s="19"/>
      <c r="E195" s="19"/>
      <c r="F195" s="19"/>
      <c r="G195" s="19"/>
      <c r="H195" s="19"/>
      <c r="I195" s="19"/>
      <c r="J195" s="39"/>
      <c r="K195" s="19"/>
      <c r="L195" s="19"/>
      <c r="M195" s="19"/>
      <c r="N195" s="19"/>
      <c r="O195" s="19"/>
      <c r="P195" s="19"/>
      <c r="Q195" s="50"/>
      <c r="R195" s="19"/>
      <c r="S195" s="50"/>
      <c r="T195" s="19"/>
      <c r="V195" s="19"/>
      <c r="W195" s="19"/>
      <c r="X195" s="19"/>
      <c r="Y195" s="19"/>
      <c r="Z195" s="19"/>
      <c r="AA195" s="19"/>
      <c r="AB195" s="19"/>
      <c r="AC195" s="19"/>
      <c r="AD195" s="19"/>
      <c r="AE195" s="37"/>
      <c r="AF195" s="37"/>
      <c r="AG195" s="37"/>
      <c r="AH195" s="37"/>
      <c r="AI195" s="37"/>
    </row>
    <row r="196" spans="1:39" s="52" customFormat="1" x14ac:dyDescent="0.25">
      <c r="A196" s="38"/>
      <c r="B196" s="19"/>
      <c r="C196" s="37"/>
      <c r="D196" s="19"/>
      <c r="E196" s="19"/>
      <c r="F196" s="19"/>
      <c r="G196" s="19"/>
      <c r="H196" s="19"/>
      <c r="I196" s="19"/>
      <c r="J196" s="39"/>
      <c r="K196" s="19"/>
      <c r="L196" s="19"/>
      <c r="M196" s="19"/>
      <c r="N196" s="19"/>
      <c r="O196" s="19"/>
      <c r="P196" s="19"/>
      <c r="Q196" s="50"/>
      <c r="R196" s="19"/>
      <c r="S196" s="50"/>
      <c r="T196" s="19"/>
      <c r="V196" s="19"/>
      <c r="W196" s="19"/>
      <c r="X196" s="19"/>
      <c r="Y196" s="19"/>
      <c r="Z196" s="19"/>
      <c r="AA196" s="19"/>
      <c r="AB196" s="19"/>
      <c r="AC196" s="19"/>
      <c r="AD196" s="19"/>
      <c r="AE196" s="37"/>
      <c r="AF196" s="37"/>
      <c r="AG196" s="37"/>
      <c r="AH196" s="37"/>
      <c r="AI196" s="37"/>
    </row>
    <row r="197" spans="1:39" s="52" customFormat="1" x14ac:dyDescent="0.25">
      <c r="A197" s="38"/>
      <c r="B197" s="19"/>
      <c r="C197" s="37"/>
      <c r="D197" s="19"/>
      <c r="E197" s="19"/>
      <c r="F197" s="19"/>
      <c r="G197" s="19"/>
      <c r="H197" s="19"/>
      <c r="I197" s="19"/>
      <c r="J197" s="39"/>
      <c r="K197" s="19"/>
      <c r="L197" s="19"/>
      <c r="M197" s="19"/>
      <c r="N197" s="19"/>
      <c r="O197" s="19"/>
      <c r="P197" s="19"/>
      <c r="Q197" s="50"/>
      <c r="R197" s="19"/>
      <c r="S197" s="50"/>
      <c r="T197" s="19"/>
      <c r="V197" s="19"/>
      <c r="W197" s="19"/>
      <c r="X197" s="19"/>
      <c r="Y197" s="19"/>
      <c r="Z197" s="19"/>
      <c r="AA197" s="19"/>
      <c r="AB197" s="19"/>
      <c r="AC197" s="19"/>
      <c r="AD197" s="19"/>
      <c r="AE197" s="37"/>
      <c r="AF197" s="37"/>
      <c r="AG197" s="37"/>
      <c r="AH197" s="37"/>
      <c r="AI197" s="37"/>
    </row>
    <row r="198" spans="1:39" s="52" customFormat="1" x14ac:dyDescent="0.25">
      <c r="A198" s="38"/>
      <c r="B198" s="19"/>
      <c r="C198" s="37"/>
      <c r="D198" s="19"/>
      <c r="E198" s="19"/>
      <c r="F198" s="19"/>
      <c r="G198" s="19"/>
      <c r="H198" s="19"/>
      <c r="I198" s="19"/>
      <c r="J198" s="39"/>
      <c r="K198" s="19"/>
      <c r="L198" s="19"/>
      <c r="M198" s="19"/>
      <c r="N198" s="19"/>
      <c r="O198" s="19"/>
      <c r="P198" s="19"/>
      <c r="Q198" s="50"/>
      <c r="R198" s="19"/>
      <c r="S198" s="50"/>
      <c r="T198" s="19"/>
      <c r="V198" s="19"/>
      <c r="W198" s="19"/>
      <c r="X198" s="19"/>
      <c r="Y198" s="19"/>
      <c r="Z198" s="19"/>
      <c r="AA198" s="19"/>
      <c r="AB198" s="19"/>
      <c r="AC198" s="19"/>
      <c r="AD198" s="19"/>
      <c r="AE198" s="37"/>
      <c r="AF198" s="37"/>
      <c r="AG198" s="37"/>
      <c r="AH198" s="37"/>
      <c r="AI198" s="37"/>
    </row>
    <row r="199" spans="1:39" s="52" customFormat="1" x14ac:dyDescent="0.25">
      <c r="A199" s="38"/>
      <c r="B199" s="19"/>
      <c r="C199" s="37"/>
      <c r="D199" s="19"/>
      <c r="E199" s="19"/>
      <c r="F199" s="19"/>
      <c r="G199" s="19"/>
      <c r="H199" s="19"/>
      <c r="I199" s="19"/>
      <c r="J199" s="39"/>
      <c r="K199" s="19"/>
      <c r="L199" s="19"/>
      <c r="M199" s="19"/>
      <c r="N199" s="19"/>
      <c r="O199" s="19"/>
      <c r="P199" s="19"/>
      <c r="Q199" s="50"/>
      <c r="R199" s="19"/>
      <c r="S199" s="50"/>
      <c r="T199" s="19"/>
      <c r="V199" s="19"/>
      <c r="W199" s="19"/>
      <c r="X199" s="19"/>
      <c r="Y199" s="19"/>
      <c r="Z199" s="19"/>
      <c r="AA199" s="19"/>
      <c r="AB199" s="19"/>
      <c r="AC199" s="19"/>
      <c r="AD199" s="19"/>
      <c r="AE199" s="37"/>
      <c r="AF199" s="37"/>
      <c r="AG199" s="37"/>
      <c r="AH199" s="37"/>
      <c r="AI199" s="37"/>
    </row>
    <row r="200" spans="1:39" s="52" customFormat="1" x14ac:dyDescent="0.25">
      <c r="A200" s="38"/>
      <c r="B200" s="19"/>
      <c r="C200" s="37"/>
      <c r="D200" s="19"/>
      <c r="E200" s="19"/>
      <c r="F200" s="19"/>
      <c r="G200" s="19"/>
      <c r="H200" s="19"/>
      <c r="I200" s="19"/>
      <c r="J200" s="19"/>
      <c r="K200" s="19"/>
      <c r="L200" s="19"/>
      <c r="M200" s="19"/>
      <c r="N200" s="19"/>
      <c r="O200" s="19"/>
      <c r="P200" s="19"/>
      <c r="Q200" s="50"/>
      <c r="R200" s="19"/>
      <c r="S200" s="50"/>
      <c r="T200" s="19"/>
      <c r="V200" s="19"/>
      <c r="W200" s="19"/>
      <c r="X200" s="19"/>
      <c r="Y200" s="19"/>
      <c r="Z200" s="19"/>
      <c r="AA200" s="19"/>
      <c r="AB200" s="19"/>
      <c r="AC200" s="19"/>
      <c r="AD200" s="19"/>
      <c r="AE200" s="37"/>
      <c r="AF200" s="37"/>
      <c r="AG200" s="37"/>
      <c r="AH200" s="37"/>
      <c r="AI200" s="37"/>
    </row>
    <row r="201" spans="1:39" s="52" customFormat="1" x14ac:dyDescent="0.25">
      <c r="A201" s="38"/>
      <c r="B201" s="19"/>
      <c r="C201" s="37"/>
      <c r="D201" s="19"/>
      <c r="E201" s="19"/>
      <c r="F201" s="19"/>
      <c r="G201" s="19"/>
      <c r="H201" s="19"/>
      <c r="I201" s="19"/>
      <c r="J201" s="19"/>
      <c r="K201" s="19"/>
      <c r="L201" s="19"/>
      <c r="M201" s="19"/>
      <c r="N201" s="19"/>
      <c r="O201" s="19"/>
      <c r="P201" s="19"/>
      <c r="Q201" s="50"/>
      <c r="R201" s="19"/>
      <c r="S201" s="50"/>
      <c r="T201" s="19"/>
      <c r="V201" s="19"/>
      <c r="W201" s="19"/>
      <c r="X201" s="19"/>
      <c r="Y201" s="19"/>
      <c r="Z201" s="19"/>
      <c r="AA201" s="19"/>
      <c r="AB201" s="19"/>
      <c r="AC201" s="19"/>
      <c r="AD201" s="19"/>
      <c r="AE201" s="37"/>
      <c r="AF201" s="37"/>
      <c r="AG201" s="37"/>
      <c r="AH201" s="37"/>
      <c r="AI201" s="37"/>
    </row>
    <row r="202" spans="1:39" s="52" customFormat="1" x14ac:dyDescent="0.25">
      <c r="A202" s="38"/>
      <c r="B202" s="19"/>
      <c r="C202" s="37"/>
      <c r="D202" s="19"/>
      <c r="E202" s="19"/>
      <c r="F202" s="19"/>
      <c r="G202" s="19"/>
      <c r="H202" s="19"/>
      <c r="I202" s="19"/>
      <c r="J202" s="19"/>
      <c r="K202" s="19"/>
      <c r="L202" s="19"/>
      <c r="M202" s="19"/>
      <c r="N202" s="19"/>
      <c r="O202" s="19"/>
      <c r="P202" s="19"/>
      <c r="Q202" s="50"/>
      <c r="R202" s="19"/>
      <c r="S202" s="50"/>
      <c r="T202" s="19"/>
      <c r="V202" s="19"/>
      <c r="W202" s="19"/>
      <c r="X202" s="19"/>
      <c r="Y202" s="19"/>
      <c r="Z202" s="19"/>
      <c r="AA202" s="19"/>
      <c r="AB202" s="19"/>
      <c r="AC202" s="19"/>
      <c r="AD202" s="19"/>
      <c r="AE202" s="37"/>
      <c r="AF202" s="37"/>
      <c r="AG202" s="37"/>
      <c r="AH202" s="37"/>
      <c r="AI202" s="37"/>
    </row>
    <row r="203" spans="1:39" s="52" customFormat="1" x14ac:dyDescent="0.25">
      <c r="A203" s="38"/>
      <c r="B203" s="19"/>
      <c r="C203" s="37"/>
      <c r="D203" s="19"/>
      <c r="E203" s="19"/>
      <c r="F203" s="19"/>
      <c r="G203" s="19"/>
      <c r="H203" s="19"/>
      <c r="I203" s="19"/>
      <c r="J203" s="19"/>
      <c r="K203" s="19"/>
      <c r="L203" s="19"/>
      <c r="M203" s="19"/>
      <c r="N203" s="19"/>
      <c r="O203" s="19"/>
      <c r="P203" s="19"/>
      <c r="Q203" s="50"/>
      <c r="R203" s="19"/>
      <c r="S203" s="50"/>
      <c r="T203" s="19"/>
      <c r="V203" s="19"/>
      <c r="W203" s="19"/>
      <c r="X203" s="19"/>
      <c r="Y203" s="19"/>
      <c r="Z203" s="19"/>
      <c r="AA203" s="19"/>
      <c r="AB203" s="19"/>
      <c r="AC203" s="19"/>
      <c r="AD203" s="19"/>
      <c r="AE203" s="37"/>
      <c r="AF203" s="37"/>
      <c r="AG203" s="37"/>
      <c r="AH203" s="37"/>
      <c r="AI203" s="37"/>
    </row>
    <row r="204" spans="1:39" s="52" customFormat="1" x14ac:dyDescent="0.25">
      <c r="A204" s="38"/>
      <c r="B204" s="19"/>
      <c r="C204" s="37"/>
      <c r="D204" s="19"/>
      <c r="E204" s="19"/>
      <c r="F204" s="19"/>
      <c r="G204" s="19"/>
      <c r="H204" s="19"/>
      <c r="I204" s="19"/>
      <c r="J204" s="39"/>
      <c r="K204" s="19"/>
      <c r="L204" s="19"/>
      <c r="M204" s="19"/>
      <c r="N204" s="19"/>
      <c r="O204" s="19"/>
      <c r="P204" s="19"/>
      <c r="Q204" s="50"/>
      <c r="R204" s="19"/>
      <c r="S204" s="50"/>
      <c r="T204" s="19"/>
      <c r="V204" s="19"/>
      <c r="W204" s="19"/>
      <c r="X204" s="19"/>
      <c r="Y204" s="19"/>
      <c r="Z204" s="19"/>
      <c r="AA204" s="19"/>
      <c r="AB204" s="19"/>
      <c r="AC204" s="19"/>
      <c r="AD204" s="19"/>
      <c r="AE204" s="37"/>
      <c r="AF204" s="37"/>
      <c r="AG204" s="37"/>
      <c r="AH204" s="37"/>
      <c r="AI204" s="37"/>
    </row>
    <row r="205" spans="1:39" s="52" customFormat="1" x14ac:dyDescent="0.25">
      <c r="A205" s="38"/>
      <c r="B205" s="19"/>
      <c r="C205" s="37"/>
      <c r="D205" s="19"/>
      <c r="E205" s="19"/>
      <c r="F205" s="19"/>
      <c r="G205" s="19"/>
      <c r="H205" s="19"/>
      <c r="I205" s="19"/>
      <c r="J205" s="39"/>
      <c r="K205" s="19"/>
      <c r="L205" s="19"/>
      <c r="M205" s="19"/>
      <c r="N205" s="19"/>
      <c r="O205" s="19"/>
      <c r="P205" s="19"/>
      <c r="Q205" s="50"/>
      <c r="R205" s="19"/>
      <c r="S205" s="50"/>
      <c r="T205" s="19"/>
      <c r="V205" s="19"/>
      <c r="W205" s="19"/>
      <c r="X205" s="19"/>
      <c r="Y205" s="19"/>
      <c r="Z205" s="19"/>
      <c r="AA205" s="19"/>
      <c r="AB205" s="19"/>
      <c r="AC205" s="19"/>
      <c r="AD205" s="19"/>
      <c r="AE205" s="37"/>
      <c r="AF205" s="37"/>
      <c r="AG205" s="37"/>
      <c r="AH205" s="37"/>
      <c r="AI205" s="37"/>
    </row>
    <row r="206" spans="1:39" s="52" customFormat="1" x14ac:dyDescent="0.25">
      <c r="A206" s="38"/>
      <c r="B206" s="19"/>
      <c r="C206" s="37"/>
      <c r="D206" s="19"/>
      <c r="E206" s="19"/>
      <c r="F206" s="19"/>
      <c r="G206" s="19"/>
      <c r="H206" s="19"/>
      <c r="I206" s="19"/>
      <c r="J206" s="39"/>
      <c r="K206" s="19"/>
      <c r="L206" s="19"/>
      <c r="M206" s="19"/>
      <c r="N206" s="19"/>
      <c r="O206" s="19"/>
      <c r="P206" s="19"/>
      <c r="Q206" s="50"/>
      <c r="R206" s="19"/>
      <c r="S206" s="50"/>
      <c r="T206" s="19"/>
      <c r="V206" s="19"/>
      <c r="W206" s="19"/>
      <c r="X206" s="19"/>
      <c r="Y206" s="19"/>
      <c r="Z206" s="19"/>
      <c r="AA206" s="19"/>
      <c r="AB206" s="19"/>
      <c r="AC206" s="19"/>
      <c r="AD206" s="19"/>
      <c r="AE206" s="37"/>
      <c r="AF206" s="37"/>
      <c r="AG206" s="37"/>
      <c r="AH206" s="37"/>
      <c r="AI206" s="37"/>
    </row>
    <row r="207" spans="1:39" s="19" customFormat="1" x14ac:dyDescent="0.25">
      <c r="A207" s="38"/>
      <c r="C207" s="37"/>
      <c r="J207" s="39"/>
      <c r="Q207" s="50"/>
      <c r="S207" s="50"/>
      <c r="U207" s="52"/>
      <c r="AE207" s="37"/>
      <c r="AF207" s="37"/>
      <c r="AG207" s="37"/>
      <c r="AH207" s="37"/>
      <c r="AI207" s="37"/>
      <c r="AL207" s="52"/>
      <c r="AM207" s="52"/>
    </row>
    <row r="208" spans="1:39" s="19" customFormat="1" x14ac:dyDescent="0.25">
      <c r="A208" s="38"/>
      <c r="C208" s="37"/>
      <c r="J208" s="39"/>
      <c r="Q208" s="50"/>
      <c r="S208" s="50"/>
      <c r="U208" s="52"/>
      <c r="AE208" s="37"/>
      <c r="AF208" s="37"/>
      <c r="AG208" s="37"/>
      <c r="AH208" s="37"/>
      <c r="AI208" s="37"/>
    </row>
    <row r="209" spans="1:39" s="19" customFormat="1" x14ac:dyDescent="0.25">
      <c r="A209" s="38"/>
      <c r="C209" s="37"/>
      <c r="J209" s="39"/>
      <c r="Q209" s="50"/>
      <c r="S209" s="50"/>
      <c r="U209" s="52"/>
      <c r="AE209" s="37"/>
      <c r="AF209" s="37"/>
      <c r="AG209" s="37"/>
      <c r="AH209" s="37"/>
      <c r="AI209" s="37"/>
    </row>
    <row r="210" spans="1:39" s="19" customFormat="1" x14ac:dyDescent="0.25">
      <c r="A210" s="38"/>
      <c r="C210" s="37"/>
      <c r="J210" s="39"/>
      <c r="Q210" s="50"/>
      <c r="S210" s="50"/>
      <c r="U210" s="52"/>
      <c r="AE210" s="37"/>
      <c r="AF210" s="37"/>
      <c r="AG210" s="37"/>
      <c r="AH210" s="37"/>
      <c r="AI210" s="37"/>
    </row>
    <row r="211" spans="1:39" s="19" customFormat="1" x14ac:dyDescent="0.25">
      <c r="A211" s="38"/>
      <c r="C211" s="37"/>
      <c r="J211" s="39"/>
      <c r="Q211" s="50"/>
      <c r="S211" s="50"/>
      <c r="U211" s="52"/>
      <c r="AE211" s="37"/>
      <c r="AF211" s="37"/>
      <c r="AG211" s="37"/>
      <c r="AH211" s="37"/>
      <c r="AI211" s="37"/>
    </row>
    <row r="212" spans="1:39" s="19" customFormat="1" x14ac:dyDescent="0.25">
      <c r="A212" s="38"/>
      <c r="C212" s="37"/>
      <c r="J212" s="39"/>
      <c r="Q212" s="50"/>
      <c r="S212" s="50"/>
      <c r="U212" s="52"/>
      <c r="AE212" s="37"/>
      <c r="AF212" s="37"/>
      <c r="AG212" s="37"/>
      <c r="AH212" s="37"/>
      <c r="AI212" s="37"/>
    </row>
    <row r="213" spans="1:39" s="19" customFormat="1" x14ac:dyDescent="0.25">
      <c r="A213" s="38"/>
      <c r="C213" s="37"/>
      <c r="J213" s="39"/>
      <c r="Q213" s="50"/>
      <c r="S213" s="50"/>
      <c r="U213" s="52"/>
      <c r="AE213" s="37"/>
      <c r="AF213" s="37"/>
      <c r="AG213" s="37"/>
      <c r="AH213" s="37"/>
      <c r="AI213" s="37"/>
    </row>
    <row r="214" spans="1:39" s="19" customFormat="1" x14ac:dyDescent="0.25">
      <c r="A214" s="38"/>
      <c r="C214" s="37"/>
      <c r="J214" s="39"/>
      <c r="Q214" s="50"/>
      <c r="S214" s="50"/>
      <c r="U214" s="52"/>
      <c r="AE214" s="37"/>
      <c r="AF214" s="37"/>
      <c r="AG214" s="37"/>
      <c r="AH214" s="37"/>
      <c r="AI214" s="37"/>
    </row>
    <row r="215" spans="1:39" s="19" customFormat="1" x14ac:dyDescent="0.25">
      <c r="A215" s="38"/>
      <c r="C215" s="37"/>
      <c r="J215" s="39"/>
      <c r="Q215" s="50"/>
      <c r="S215" s="50"/>
      <c r="U215" s="52"/>
      <c r="AE215" s="37"/>
      <c r="AF215" s="37"/>
      <c r="AG215" s="37"/>
      <c r="AH215" s="37"/>
      <c r="AI215" s="37"/>
    </row>
    <row r="216" spans="1:39" s="19" customFormat="1" x14ac:dyDescent="0.25">
      <c r="A216" s="38"/>
      <c r="C216" s="37"/>
      <c r="J216" s="39"/>
      <c r="Q216" s="50"/>
      <c r="S216" s="50"/>
      <c r="U216" s="52"/>
      <c r="AE216" s="37"/>
      <c r="AF216" s="37"/>
      <c r="AG216" s="37"/>
      <c r="AH216" s="37"/>
      <c r="AI216" s="37"/>
    </row>
    <row r="217" spans="1:39" s="19" customFormat="1" x14ac:dyDescent="0.25">
      <c r="A217" s="38"/>
      <c r="C217" s="37"/>
      <c r="J217" s="39"/>
      <c r="Q217" s="50"/>
      <c r="S217" s="50"/>
      <c r="U217" s="52"/>
      <c r="AE217" s="37"/>
      <c r="AF217" s="37"/>
      <c r="AG217" s="37"/>
      <c r="AH217" s="37"/>
      <c r="AI217" s="37"/>
    </row>
    <row r="218" spans="1:39" s="19" customFormat="1" x14ac:dyDescent="0.25">
      <c r="A218" s="38"/>
      <c r="C218" s="37"/>
      <c r="J218" s="39"/>
      <c r="Q218" s="50"/>
      <c r="S218" s="50"/>
      <c r="U218" s="52"/>
      <c r="AE218" s="37"/>
      <c r="AF218" s="37"/>
      <c r="AG218" s="37"/>
      <c r="AH218" s="37"/>
      <c r="AI218" s="37"/>
    </row>
    <row r="219" spans="1:39" s="19" customFormat="1" x14ac:dyDescent="0.25">
      <c r="A219" s="38"/>
      <c r="C219" s="37"/>
      <c r="J219" s="39"/>
      <c r="Q219" s="50"/>
      <c r="R219" s="51"/>
      <c r="S219" s="50"/>
      <c r="T219" s="51"/>
      <c r="U219" s="52"/>
      <c r="V219" s="51"/>
      <c r="W219" s="51"/>
      <c r="X219" s="51"/>
      <c r="Y219" s="51"/>
      <c r="AE219" s="37"/>
      <c r="AF219" s="37"/>
      <c r="AG219" s="37"/>
      <c r="AH219" s="37"/>
      <c r="AI219" s="37"/>
    </row>
    <row r="220" spans="1:39" s="19" customFormat="1" x14ac:dyDescent="0.25">
      <c r="A220" s="38"/>
      <c r="C220" s="37"/>
      <c r="J220" s="39"/>
      <c r="Q220" s="50"/>
      <c r="R220" s="51"/>
      <c r="S220" s="50"/>
      <c r="T220" s="51"/>
      <c r="U220" s="52"/>
      <c r="V220" s="51"/>
      <c r="W220" s="51"/>
      <c r="X220" s="51"/>
      <c r="Y220" s="51"/>
      <c r="AE220" s="37"/>
      <c r="AF220" s="37"/>
      <c r="AG220" s="37"/>
      <c r="AH220" s="37"/>
      <c r="AI220" s="37"/>
    </row>
    <row r="221" spans="1:39" s="19" customFormat="1" x14ac:dyDescent="0.25">
      <c r="A221" s="38"/>
      <c r="C221" s="37"/>
      <c r="J221" s="39"/>
      <c r="Q221" s="50"/>
      <c r="R221" s="51"/>
      <c r="S221" s="50"/>
      <c r="T221" s="51"/>
      <c r="U221" s="52"/>
      <c r="V221" s="51"/>
      <c r="W221" s="51"/>
      <c r="X221" s="51"/>
      <c r="Y221" s="51"/>
      <c r="AE221" s="37"/>
      <c r="AF221" s="37"/>
      <c r="AG221" s="37"/>
      <c r="AH221" s="37"/>
      <c r="AI221" s="37"/>
    </row>
    <row r="222" spans="1:39" s="19" customFormat="1" x14ac:dyDescent="0.25">
      <c r="A222" s="38"/>
      <c r="C222" s="37"/>
      <c r="J222" s="39"/>
      <c r="Q222" s="50"/>
      <c r="R222" s="51"/>
      <c r="S222" s="50"/>
      <c r="T222" s="51"/>
      <c r="U222" s="52"/>
      <c r="V222" s="51"/>
      <c r="W222" s="51"/>
      <c r="X222" s="51"/>
      <c r="Y222" s="51"/>
      <c r="AE222" s="37"/>
      <c r="AF222" s="37"/>
      <c r="AG222" s="37"/>
      <c r="AH222" s="37"/>
      <c r="AI222" s="37"/>
    </row>
    <row r="223" spans="1:39" s="52" customFormat="1" x14ac:dyDescent="0.25">
      <c r="A223" s="38"/>
      <c r="B223" s="19"/>
      <c r="C223" s="37"/>
      <c r="D223" s="19"/>
      <c r="E223" s="19"/>
      <c r="F223" s="19"/>
      <c r="G223" s="19"/>
      <c r="H223" s="19"/>
      <c r="I223" s="19"/>
      <c r="J223" s="39"/>
      <c r="K223" s="19"/>
      <c r="L223" s="19"/>
      <c r="M223" s="19"/>
      <c r="N223" s="19"/>
      <c r="O223" s="19"/>
      <c r="P223" s="19"/>
      <c r="Q223" s="50"/>
      <c r="R223" s="19"/>
      <c r="S223" s="50"/>
      <c r="T223" s="19"/>
      <c r="V223" s="19"/>
      <c r="W223" s="19"/>
      <c r="X223" s="19"/>
      <c r="Y223" s="19"/>
      <c r="Z223" s="19"/>
      <c r="AA223" s="19"/>
      <c r="AB223" s="19"/>
      <c r="AC223" s="19"/>
      <c r="AD223" s="19"/>
      <c r="AE223" s="37"/>
      <c r="AF223" s="37"/>
      <c r="AG223" s="37"/>
      <c r="AH223" s="37"/>
      <c r="AI223" s="37"/>
      <c r="AL223" s="19"/>
      <c r="AM223" s="19"/>
    </row>
    <row r="224" spans="1:39" s="52" customFormat="1" x14ac:dyDescent="0.25">
      <c r="A224" s="38"/>
      <c r="B224" s="19"/>
      <c r="C224" s="37"/>
      <c r="D224" s="19"/>
      <c r="E224" s="19"/>
      <c r="F224" s="19"/>
      <c r="G224" s="19"/>
      <c r="H224" s="19"/>
      <c r="I224" s="19"/>
      <c r="J224" s="39"/>
      <c r="K224" s="19"/>
      <c r="L224" s="19"/>
      <c r="M224" s="19"/>
      <c r="N224" s="19"/>
      <c r="O224" s="19"/>
      <c r="P224" s="19"/>
      <c r="Q224" s="50"/>
      <c r="R224" s="19"/>
      <c r="S224" s="50"/>
      <c r="T224" s="19"/>
      <c r="V224" s="19"/>
      <c r="W224" s="19"/>
      <c r="X224" s="19"/>
      <c r="Y224" s="19"/>
      <c r="Z224" s="19"/>
      <c r="AA224" s="19"/>
      <c r="AB224" s="19"/>
      <c r="AC224" s="19"/>
      <c r="AD224" s="19"/>
      <c r="AE224" s="37"/>
      <c r="AF224" s="37"/>
      <c r="AG224" s="37"/>
      <c r="AH224" s="37"/>
      <c r="AI224" s="37"/>
    </row>
    <row r="225" spans="1:39" s="52" customFormat="1" x14ac:dyDescent="0.25">
      <c r="A225" s="38"/>
      <c r="B225" s="19"/>
      <c r="C225" s="37"/>
      <c r="D225" s="19"/>
      <c r="E225" s="19"/>
      <c r="F225" s="19"/>
      <c r="G225" s="19"/>
      <c r="H225" s="19"/>
      <c r="I225" s="19"/>
      <c r="J225" s="39"/>
      <c r="K225" s="19"/>
      <c r="L225" s="19"/>
      <c r="M225" s="19"/>
      <c r="N225" s="19"/>
      <c r="O225" s="19"/>
      <c r="P225" s="19"/>
      <c r="Q225" s="50"/>
      <c r="R225" s="19"/>
      <c r="S225" s="50"/>
      <c r="T225" s="19"/>
      <c r="V225" s="19"/>
      <c r="W225" s="19"/>
      <c r="X225" s="19"/>
      <c r="Y225" s="19"/>
      <c r="Z225" s="19"/>
      <c r="AA225" s="19"/>
      <c r="AB225" s="19"/>
      <c r="AC225" s="19"/>
      <c r="AD225" s="19"/>
      <c r="AE225" s="37"/>
      <c r="AF225" s="37"/>
      <c r="AG225" s="37"/>
      <c r="AH225" s="37"/>
      <c r="AI225" s="37"/>
    </row>
    <row r="226" spans="1:39" s="52" customFormat="1" x14ac:dyDescent="0.25">
      <c r="A226" s="38"/>
      <c r="B226" s="19"/>
      <c r="C226" s="37"/>
      <c r="D226" s="19"/>
      <c r="E226" s="19"/>
      <c r="F226" s="19"/>
      <c r="G226" s="19"/>
      <c r="H226" s="19"/>
      <c r="I226" s="19"/>
      <c r="J226" s="39"/>
      <c r="K226" s="19"/>
      <c r="L226" s="19"/>
      <c r="M226" s="19"/>
      <c r="N226" s="19"/>
      <c r="O226" s="19"/>
      <c r="P226" s="19"/>
      <c r="Q226" s="50"/>
      <c r="R226" s="19"/>
      <c r="S226" s="50"/>
      <c r="T226" s="19"/>
      <c r="V226" s="19"/>
      <c r="W226" s="19"/>
      <c r="X226" s="19"/>
      <c r="Y226" s="19"/>
      <c r="Z226" s="19"/>
      <c r="AA226" s="19"/>
      <c r="AB226" s="19"/>
      <c r="AC226" s="19"/>
      <c r="AD226" s="19"/>
      <c r="AE226" s="37"/>
      <c r="AF226" s="37"/>
      <c r="AG226" s="37"/>
      <c r="AH226" s="37"/>
      <c r="AI226" s="37"/>
    </row>
    <row r="227" spans="1:39" s="52" customFormat="1" x14ac:dyDescent="0.25">
      <c r="A227" s="38"/>
      <c r="B227" s="19"/>
      <c r="C227" s="37"/>
      <c r="D227" s="19"/>
      <c r="E227" s="19"/>
      <c r="F227" s="19"/>
      <c r="G227" s="19"/>
      <c r="H227" s="19"/>
      <c r="I227" s="19"/>
      <c r="J227" s="39"/>
      <c r="K227" s="19"/>
      <c r="L227" s="19"/>
      <c r="M227" s="19"/>
      <c r="N227" s="19"/>
      <c r="O227" s="19"/>
      <c r="P227" s="19"/>
      <c r="Q227" s="50"/>
      <c r="R227" s="19"/>
      <c r="S227" s="50"/>
      <c r="T227" s="19"/>
      <c r="V227" s="19"/>
      <c r="W227" s="19"/>
      <c r="X227" s="19"/>
      <c r="Y227" s="19"/>
      <c r="Z227" s="19"/>
      <c r="AA227" s="19"/>
      <c r="AB227" s="19"/>
      <c r="AC227" s="19"/>
      <c r="AD227" s="19"/>
      <c r="AE227" s="37"/>
      <c r="AF227" s="37"/>
      <c r="AG227" s="37"/>
      <c r="AH227" s="37"/>
      <c r="AI227" s="37"/>
    </row>
    <row r="228" spans="1:39" s="52" customFormat="1" x14ac:dyDescent="0.25">
      <c r="A228" s="38"/>
      <c r="B228" s="19"/>
      <c r="C228" s="37"/>
      <c r="D228" s="19"/>
      <c r="E228" s="19"/>
      <c r="F228" s="19"/>
      <c r="G228" s="19"/>
      <c r="H228" s="19"/>
      <c r="I228" s="19"/>
      <c r="J228" s="39"/>
      <c r="K228" s="19"/>
      <c r="L228" s="19"/>
      <c r="M228" s="19"/>
      <c r="N228" s="19"/>
      <c r="O228" s="19"/>
      <c r="P228" s="19"/>
      <c r="Q228" s="50"/>
      <c r="R228" s="19"/>
      <c r="S228" s="50"/>
      <c r="T228" s="19"/>
      <c r="V228" s="19"/>
      <c r="W228" s="19"/>
      <c r="X228" s="19"/>
      <c r="Y228" s="19"/>
      <c r="Z228" s="19"/>
      <c r="AA228" s="19"/>
      <c r="AB228" s="19"/>
      <c r="AC228" s="19"/>
      <c r="AD228" s="19"/>
      <c r="AE228" s="37"/>
      <c r="AF228" s="37"/>
      <c r="AG228" s="37"/>
      <c r="AH228" s="37"/>
      <c r="AI228" s="37"/>
    </row>
    <row r="229" spans="1:39" s="52" customFormat="1" x14ac:dyDescent="0.25">
      <c r="A229" s="38"/>
      <c r="B229" s="19"/>
      <c r="C229" s="37"/>
      <c r="D229" s="19"/>
      <c r="E229" s="19"/>
      <c r="F229" s="19"/>
      <c r="G229" s="19"/>
      <c r="H229" s="19"/>
      <c r="I229" s="19"/>
      <c r="J229" s="39"/>
      <c r="K229" s="19"/>
      <c r="L229" s="19"/>
      <c r="M229" s="19"/>
      <c r="N229" s="19"/>
      <c r="O229" s="19"/>
      <c r="P229" s="19"/>
      <c r="Q229" s="50"/>
      <c r="R229" s="19"/>
      <c r="S229" s="50"/>
      <c r="T229" s="19"/>
      <c r="V229" s="19"/>
      <c r="W229" s="19"/>
      <c r="X229" s="19"/>
      <c r="Y229" s="19"/>
      <c r="Z229" s="19"/>
      <c r="AA229" s="19"/>
      <c r="AB229" s="19"/>
      <c r="AC229" s="19"/>
      <c r="AD229" s="19"/>
      <c r="AE229" s="37"/>
      <c r="AF229" s="37"/>
      <c r="AG229" s="37"/>
      <c r="AH229" s="37"/>
      <c r="AI229" s="37"/>
    </row>
    <row r="230" spans="1:39" s="52" customFormat="1" x14ac:dyDescent="0.25">
      <c r="A230" s="38"/>
      <c r="B230" s="19"/>
      <c r="C230" s="37"/>
      <c r="D230" s="19"/>
      <c r="E230" s="19"/>
      <c r="F230" s="19"/>
      <c r="G230" s="19"/>
      <c r="H230" s="19"/>
      <c r="I230" s="19"/>
      <c r="J230" s="39"/>
      <c r="K230" s="19"/>
      <c r="L230" s="19"/>
      <c r="M230" s="19"/>
      <c r="N230" s="19"/>
      <c r="O230" s="19"/>
      <c r="P230" s="19"/>
      <c r="Q230" s="50"/>
      <c r="R230" s="19"/>
      <c r="S230" s="50"/>
      <c r="T230" s="19"/>
      <c r="V230" s="19"/>
      <c r="W230" s="19"/>
      <c r="X230" s="19"/>
      <c r="Y230" s="19"/>
      <c r="Z230" s="19"/>
      <c r="AA230" s="19"/>
      <c r="AB230" s="19"/>
      <c r="AC230" s="19"/>
      <c r="AD230" s="19"/>
      <c r="AE230" s="37"/>
      <c r="AF230" s="37"/>
      <c r="AG230" s="37"/>
      <c r="AH230" s="37"/>
      <c r="AI230" s="37"/>
    </row>
    <row r="231" spans="1:39" s="52" customFormat="1" x14ac:dyDescent="0.25">
      <c r="A231" s="38"/>
      <c r="B231" s="19"/>
      <c r="C231" s="37"/>
      <c r="D231" s="19"/>
      <c r="E231" s="19"/>
      <c r="F231" s="19"/>
      <c r="G231" s="19"/>
      <c r="H231" s="19"/>
      <c r="I231" s="19"/>
      <c r="J231" s="39"/>
      <c r="K231" s="19"/>
      <c r="L231" s="19"/>
      <c r="M231" s="19"/>
      <c r="N231" s="19"/>
      <c r="O231" s="19"/>
      <c r="P231" s="19"/>
      <c r="Q231" s="50"/>
      <c r="R231" s="19"/>
      <c r="S231" s="50"/>
      <c r="T231" s="19"/>
      <c r="V231" s="19"/>
      <c r="W231" s="19"/>
      <c r="X231" s="19"/>
      <c r="Y231" s="19"/>
      <c r="Z231" s="19"/>
      <c r="AA231" s="19"/>
      <c r="AB231" s="19"/>
      <c r="AC231" s="19"/>
      <c r="AD231" s="19"/>
      <c r="AE231" s="37"/>
      <c r="AF231" s="37"/>
      <c r="AG231" s="37"/>
      <c r="AH231" s="37"/>
      <c r="AI231" s="37"/>
    </row>
    <row r="232" spans="1:39" s="52" customFormat="1" x14ac:dyDescent="0.25">
      <c r="A232" s="38"/>
      <c r="B232" s="19"/>
      <c r="C232" s="37"/>
      <c r="D232" s="19"/>
      <c r="E232" s="19"/>
      <c r="F232" s="19"/>
      <c r="G232" s="19"/>
      <c r="H232" s="19"/>
      <c r="I232" s="19"/>
      <c r="J232" s="39"/>
      <c r="K232" s="19"/>
      <c r="L232" s="19"/>
      <c r="M232" s="19"/>
      <c r="N232" s="19"/>
      <c r="O232" s="19"/>
      <c r="P232" s="19"/>
      <c r="Q232" s="50"/>
      <c r="R232" s="19"/>
      <c r="S232" s="50"/>
      <c r="T232" s="19"/>
      <c r="V232" s="19"/>
      <c r="W232" s="19"/>
      <c r="X232" s="19"/>
      <c r="Y232" s="19"/>
      <c r="Z232" s="19"/>
      <c r="AA232" s="19"/>
      <c r="AB232" s="19"/>
      <c r="AC232" s="19"/>
      <c r="AD232" s="19"/>
      <c r="AE232" s="37"/>
      <c r="AF232" s="37"/>
      <c r="AG232" s="37"/>
      <c r="AH232" s="37"/>
      <c r="AI232" s="37"/>
    </row>
    <row r="233" spans="1:39" s="52" customFormat="1" x14ac:dyDescent="0.25">
      <c r="A233" s="38"/>
      <c r="B233" s="19"/>
      <c r="C233" s="37"/>
      <c r="D233" s="19"/>
      <c r="E233" s="19"/>
      <c r="F233" s="19"/>
      <c r="G233" s="19"/>
      <c r="H233" s="19"/>
      <c r="I233" s="19"/>
      <c r="J233" s="39"/>
      <c r="K233" s="19"/>
      <c r="L233" s="19"/>
      <c r="M233" s="19"/>
      <c r="N233" s="19"/>
      <c r="O233" s="19"/>
      <c r="P233" s="19"/>
      <c r="Q233" s="50"/>
      <c r="R233" s="19"/>
      <c r="S233" s="50"/>
      <c r="T233" s="19"/>
      <c r="V233" s="19"/>
      <c r="W233" s="19"/>
      <c r="X233" s="19"/>
      <c r="Y233" s="19"/>
      <c r="Z233" s="19"/>
      <c r="AA233" s="19"/>
      <c r="AB233" s="19"/>
      <c r="AC233" s="19"/>
      <c r="AD233" s="19"/>
      <c r="AE233" s="37"/>
      <c r="AF233" s="37"/>
      <c r="AG233" s="37"/>
      <c r="AH233" s="37"/>
      <c r="AI233" s="37"/>
    </row>
    <row r="234" spans="1:39" s="52" customFormat="1" x14ac:dyDescent="0.25">
      <c r="A234" s="38"/>
      <c r="B234" s="19"/>
      <c r="C234" s="37"/>
      <c r="D234" s="19"/>
      <c r="E234" s="39"/>
      <c r="F234" s="19"/>
      <c r="G234" s="19"/>
      <c r="H234" s="19"/>
      <c r="I234" s="19"/>
      <c r="J234" s="39"/>
      <c r="K234" s="19"/>
      <c r="L234" s="19"/>
      <c r="M234" s="19"/>
      <c r="N234" s="19"/>
      <c r="O234" s="19"/>
      <c r="P234" s="19"/>
      <c r="Q234" s="50"/>
      <c r="R234" s="19"/>
      <c r="S234" s="50"/>
      <c r="T234" s="19"/>
      <c r="V234" s="19"/>
      <c r="W234" s="19"/>
      <c r="X234" s="19"/>
      <c r="Y234" s="19"/>
      <c r="Z234" s="19"/>
      <c r="AA234" s="19"/>
      <c r="AB234" s="19"/>
      <c r="AC234" s="19"/>
      <c r="AD234" s="19"/>
      <c r="AE234" s="37"/>
      <c r="AF234" s="37"/>
      <c r="AG234" s="37"/>
      <c r="AH234" s="37"/>
      <c r="AI234" s="37"/>
    </row>
    <row r="235" spans="1:39" s="52" customFormat="1" ht="15.75" customHeight="1" x14ac:dyDescent="0.25">
      <c r="A235" s="38"/>
      <c r="B235" s="19"/>
      <c r="C235" s="37"/>
      <c r="D235" s="19"/>
      <c r="E235" s="39"/>
      <c r="F235" s="19"/>
      <c r="G235" s="19"/>
      <c r="H235" s="19"/>
      <c r="I235" s="19"/>
      <c r="J235" s="39"/>
      <c r="K235" s="19"/>
      <c r="L235" s="19"/>
      <c r="M235" s="19"/>
      <c r="N235" s="19"/>
      <c r="O235" s="19"/>
      <c r="P235" s="19"/>
      <c r="Q235" s="50"/>
      <c r="R235" s="19"/>
      <c r="S235" s="50"/>
      <c r="T235" s="19"/>
      <c r="V235" s="19"/>
      <c r="W235" s="19"/>
      <c r="X235" s="19"/>
      <c r="Y235" s="19"/>
      <c r="Z235" s="19"/>
      <c r="AA235" s="19"/>
      <c r="AB235" s="19"/>
      <c r="AC235" s="19"/>
      <c r="AD235" s="19"/>
      <c r="AE235" s="37"/>
      <c r="AF235" s="37"/>
      <c r="AG235" s="37"/>
      <c r="AH235" s="37"/>
      <c r="AI235" s="37"/>
    </row>
    <row r="236" spans="1:39" s="52" customFormat="1" x14ac:dyDescent="0.25">
      <c r="A236" s="38"/>
      <c r="B236" s="19"/>
      <c r="C236" s="37"/>
      <c r="D236" s="19"/>
      <c r="E236" s="39"/>
      <c r="F236" s="19"/>
      <c r="G236" s="19"/>
      <c r="H236" s="19"/>
      <c r="I236" s="19"/>
      <c r="J236" s="39"/>
      <c r="K236" s="19"/>
      <c r="L236" s="19"/>
      <c r="M236" s="19"/>
      <c r="N236" s="19"/>
      <c r="O236" s="19"/>
      <c r="P236" s="19"/>
      <c r="Q236" s="50"/>
      <c r="R236" s="19"/>
      <c r="S236" s="50"/>
      <c r="T236" s="19"/>
      <c r="V236" s="19"/>
      <c r="W236" s="19"/>
      <c r="X236" s="19"/>
      <c r="Y236" s="19"/>
      <c r="Z236" s="19"/>
      <c r="AA236" s="19"/>
      <c r="AB236" s="19"/>
      <c r="AC236" s="19"/>
      <c r="AD236" s="19"/>
      <c r="AE236" s="37"/>
      <c r="AF236" s="37"/>
      <c r="AG236" s="37"/>
      <c r="AH236" s="37"/>
      <c r="AI236" s="37"/>
    </row>
    <row r="237" spans="1:39" s="52" customFormat="1" x14ac:dyDescent="0.25">
      <c r="A237" s="38"/>
      <c r="B237" s="19"/>
      <c r="C237" s="37"/>
      <c r="D237" s="19"/>
      <c r="E237" s="39"/>
      <c r="F237" s="19"/>
      <c r="G237" s="19"/>
      <c r="H237" s="19"/>
      <c r="I237" s="19"/>
      <c r="J237" s="39"/>
      <c r="K237" s="19"/>
      <c r="L237" s="19"/>
      <c r="M237" s="19"/>
      <c r="N237" s="19"/>
      <c r="O237" s="19"/>
      <c r="P237" s="19"/>
      <c r="Q237" s="50"/>
      <c r="R237" s="19"/>
      <c r="S237" s="50"/>
      <c r="T237" s="19"/>
      <c r="V237" s="19"/>
      <c r="W237" s="19"/>
      <c r="X237" s="19"/>
      <c r="Y237" s="19"/>
      <c r="Z237" s="19"/>
      <c r="AA237" s="19"/>
      <c r="AB237" s="19"/>
      <c r="AC237" s="19"/>
      <c r="AD237" s="19"/>
      <c r="AE237" s="37"/>
      <c r="AF237" s="37"/>
      <c r="AG237" s="37"/>
      <c r="AH237" s="37"/>
      <c r="AI237" s="37"/>
    </row>
    <row r="238" spans="1:39" s="52" customFormat="1" x14ac:dyDescent="0.25">
      <c r="A238" s="38"/>
      <c r="B238" s="19"/>
      <c r="C238" s="37"/>
      <c r="D238" s="19"/>
      <c r="E238" s="39"/>
      <c r="F238" s="19"/>
      <c r="G238" s="19"/>
      <c r="H238" s="19"/>
      <c r="I238" s="19"/>
      <c r="J238" s="39"/>
      <c r="K238" s="19"/>
      <c r="L238" s="19"/>
      <c r="M238" s="19"/>
      <c r="N238" s="19"/>
      <c r="O238" s="19"/>
      <c r="P238" s="19"/>
      <c r="Q238" s="50"/>
      <c r="R238" s="19"/>
      <c r="S238" s="50"/>
      <c r="T238" s="19"/>
      <c r="V238" s="19"/>
      <c r="W238" s="19"/>
      <c r="X238" s="19"/>
      <c r="Y238" s="19"/>
      <c r="Z238" s="19"/>
      <c r="AA238" s="19"/>
      <c r="AB238" s="19"/>
      <c r="AC238" s="19"/>
      <c r="AD238" s="19"/>
      <c r="AE238" s="37"/>
      <c r="AF238" s="37"/>
      <c r="AG238" s="37"/>
      <c r="AH238" s="37"/>
      <c r="AI238" s="37"/>
    </row>
    <row r="239" spans="1:39" x14ac:dyDescent="0.25">
      <c r="A239" s="38"/>
      <c r="J239" s="39"/>
      <c r="AL239" s="52"/>
      <c r="AM239" s="52"/>
    </row>
    <row r="240" spans="1:39" x14ac:dyDescent="0.25">
      <c r="A240" s="38"/>
      <c r="J240" s="39"/>
    </row>
    <row r="241" spans="1:39" x14ac:dyDescent="0.25">
      <c r="A241" s="38"/>
      <c r="J241" s="39"/>
    </row>
    <row r="242" spans="1:39" x14ac:dyDescent="0.25">
      <c r="A242" s="38"/>
      <c r="J242" s="39"/>
    </row>
    <row r="243" spans="1:39" x14ac:dyDescent="0.25">
      <c r="A243" s="38"/>
      <c r="J243" s="39"/>
    </row>
    <row r="244" spans="1:39" x14ac:dyDescent="0.25">
      <c r="A244" s="38"/>
      <c r="E244" s="39"/>
      <c r="J244" s="39"/>
    </row>
    <row r="245" spans="1:39" x14ac:dyDescent="0.25">
      <c r="A245" s="38"/>
      <c r="J245" s="39"/>
    </row>
    <row r="246" spans="1:39" x14ac:dyDescent="0.25">
      <c r="A246" s="38"/>
      <c r="J246" s="39"/>
    </row>
    <row r="247" spans="1:39" x14ac:dyDescent="0.25">
      <c r="A247" s="38"/>
    </row>
    <row r="248" spans="1:39" x14ac:dyDescent="0.25">
      <c r="A248" s="38"/>
    </row>
    <row r="249" spans="1:39" x14ac:dyDescent="0.25">
      <c r="A249" s="38"/>
    </row>
    <row r="250" spans="1:39" x14ac:dyDescent="0.25">
      <c r="A250" s="38"/>
    </row>
    <row r="251" spans="1:39" x14ac:dyDescent="0.25">
      <c r="A251" s="38"/>
      <c r="J251" s="39"/>
    </row>
    <row r="252" spans="1:39" x14ac:dyDescent="0.25">
      <c r="A252" s="38"/>
      <c r="J252" s="39"/>
    </row>
    <row r="253" spans="1:39" s="15" customFormat="1" x14ac:dyDescent="0.25">
      <c r="A253" s="38"/>
      <c r="B253" s="19"/>
      <c r="D253" s="19"/>
      <c r="E253" s="19"/>
      <c r="F253" s="19"/>
      <c r="G253" s="19"/>
      <c r="H253" s="19"/>
      <c r="I253" s="19"/>
      <c r="J253" s="39"/>
      <c r="K253" s="19"/>
      <c r="L253" s="19"/>
      <c r="M253" s="19"/>
      <c r="N253" s="19"/>
      <c r="O253" s="19"/>
      <c r="P253" s="19"/>
      <c r="Q253" s="50"/>
      <c r="R253" s="19"/>
      <c r="S253" s="50"/>
      <c r="T253" s="19"/>
      <c r="U253" s="52"/>
      <c r="V253" s="19"/>
      <c r="W253" s="19"/>
      <c r="X253" s="19"/>
      <c r="Y253" s="19"/>
      <c r="Z253" s="19"/>
      <c r="AA253" s="19"/>
      <c r="AB253" s="19"/>
      <c r="AC253" s="19"/>
      <c r="AD253" s="19"/>
      <c r="AL253" s="37"/>
      <c r="AM253" s="37"/>
    </row>
    <row r="254" spans="1:39" s="15" customFormat="1" x14ac:dyDescent="0.25">
      <c r="A254" s="38"/>
      <c r="B254" s="19"/>
      <c r="D254" s="19"/>
      <c r="E254" s="19"/>
      <c r="F254" s="19"/>
      <c r="G254" s="19"/>
      <c r="H254" s="19"/>
      <c r="I254" s="19"/>
      <c r="J254" s="39"/>
      <c r="K254" s="19"/>
      <c r="L254" s="19"/>
      <c r="M254" s="19"/>
      <c r="N254" s="19"/>
      <c r="O254" s="19"/>
      <c r="P254" s="19"/>
      <c r="Q254" s="50"/>
      <c r="R254" s="19"/>
      <c r="S254" s="50"/>
      <c r="T254" s="19"/>
      <c r="U254" s="52"/>
      <c r="V254" s="19"/>
      <c r="W254" s="19"/>
      <c r="X254" s="19"/>
      <c r="Y254" s="19"/>
      <c r="Z254" s="19"/>
      <c r="AA254" s="19"/>
      <c r="AB254" s="19"/>
      <c r="AC254" s="19"/>
      <c r="AD254" s="19"/>
    </row>
    <row r="255" spans="1:39" s="15" customFormat="1" x14ac:dyDescent="0.25">
      <c r="A255" s="38"/>
      <c r="B255" s="19"/>
      <c r="D255" s="19"/>
      <c r="E255" s="19"/>
      <c r="F255" s="19"/>
      <c r="G255" s="19"/>
      <c r="H255" s="19"/>
      <c r="I255" s="19"/>
      <c r="J255" s="39"/>
      <c r="K255" s="19"/>
      <c r="L255" s="19"/>
      <c r="M255" s="19"/>
      <c r="N255" s="19"/>
      <c r="O255" s="19"/>
      <c r="P255" s="19"/>
      <c r="Q255" s="50"/>
      <c r="R255" s="19"/>
      <c r="S255" s="50"/>
      <c r="T255" s="19"/>
      <c r="U255" s="52"/>
      <c r="V255" s="19"/>
      <c r="W255" s="19"/>
      <c r="X255" s="19"/>
      <c r="Y255" s="19"/>
      <c r="Z255" s="19"/>
      <c r="AA255" s="19"/>
      <c r="AB255" s="19"/>
      <c r="AC255" s="19"/>
      <c r="AD255" s="19"/>
    </row>
    <row r="256" spans="1:39" s="15" customFormat="1" x14ac:dyDescent="0.25">
      <c r="A256" s="38"/>
      <c r="B256" s="19"/>
      <c r="D256" s="19"/>
      <c r="E256" s="19"/>
      <c r="F256" s="19"/>
      <c r="G256" s="19"/>
      <c r="H256" s="19"/>
      <c r="I256" s="19"/>
      <c r="J256" s="39"/>
      <c r="K256" s="19"/>
      <c r="L256" s="19"/>
      <c r="M256" s="19"/>
      <c r="N256" s="19"/>
      <c r="O256" s="19"/>
      <c r="P256" s="19"/>
      <c r="Q256" s="50"/>
      <c r="R256" s="19"/>
      <c r="S256" s="50"/>
      <c r="T256" s="19"/>
      <c r="U256" s="52"/>
      <c r="V256" s="19"/>
      <c r="W256" s="19"/>
      <c r="X256" s="19"/>
      <c r="Y256" s="19"/>
      <c r="Z256" s="19"/>
      <c r="AA256" s="19"/>
      <c r="AB256" s="19"/>
      <c r="AC256" s="19"/>
      <c r="AD256" s="19"/>
    </row>
    <row r="257" spans="1:39" s="15" customFormat="1" x14ac:dyDescent="0.25">
      <c r="A257" s="38"/>
      <c r="B257" s="19"/>
      <c r="D257" s="19"/>
      <c r="E257" s="19"/>
      <c r="F257" s="19"/>
      <c r="G257" s="19"/>
      <c r="H257" s="19"/>
      <c r="I257" s="19"/>
      <c r="J257" s="39"/>
      <c r="K257" s="19"/>
      <c r="L257" s="19"/>
      <c r="M257" s="19"/>
      <c r="N257" s="19"/>
      <c r="O257" s="19"/>
      <c r="P257" s="19"/>
      <c r="Q257" s="50"/>
      <c r="R257" s="19"/>
      <c r="S257" s="50"/>
      <c r="T257" s="19"/>
      <c r="U257" s="52"/>
      <c r="V257" s="19"/>
      <c r="W257" s="19"/>
      <c r="X257" s="19"/>
      <c r="Y257" s="19"/>
      <c r="Z257" s="19"/>
      <c r="AA257" s="19"/>
      <c r="AB257" s="19"/>
      <c r="AC257" s="19"/>
      <c r="AD257" s="19"/>
    </row>
    <row r="258" spans="1:39" s="15" customFormat="1" x14ac:dyDescent="0.25">
      <c r="A258" s="38"/>
      <c r="B258" s="19"/>
      <c r="D258" s="19"/>
      <c r="E258" s="19"/>
      <c r="F258" s="19"/>
      <c r="G258" s="19"/>
      <c r="H258" s="19"/>
      <c r="I258" s="19"/>
      <c r="J258" s="19"/>
      <c r="K258" s="19"/>
      <c r="L258" s="19"/>
      <c r="M258" s="19"/>
      <c r="N258" s="19"/>
      <c r="O258" s="19"/>
      <c r="P258" s="19"/>
      <c r="Q258" s="50"/>
      <c r="R258" s="19"/>
      <c r="S258" s="50"/>
      <c r="T258" s="19"/>
      <c r="U258" s="52"/>
      <c r="V258" s="19"/>
      <c r="W258" s="19"/>
      <c r="X258" s="19"/>
      <c r="Y258" s="19"/>
      <c r="Z258" s="19"/>
      <c r="AA258" s="19"/>
      <c r="AB258" s="19"/>
      <c r="AC258" s="19"/>
      <c r="AD258" s="19"/>
    </row>
    <row r="259" spans="1:39" s="15" customFormat="1" x14ac:dyDescent="0.25">
      <c r="A259" s="38"/>
      <c r="B259" s="19"/>
      <c r="D259" s="19"/>
      <c r="E259" s="19"/>
      <c r="F259" s="19"/>
      <c r="G259" s="19"/>
      <c r="H259" s="19"/>
      <c r="I259" s="19"/>
      <c r="J259" s="39"/>
      <c r="K259" s="19"/>
      <c r="L259" s="19"/>
      <c r="M259" s="19"/>
      <c r="N259" s="19"/>
      <c r="O259" s="19"/>
      <c r="P259" s="19"/>
      <c r="Q259" s="50"/>
      <c r="R259" s="19"/>
      <c r="S259" s="50"/>
      <c r="T259" s="19"/>
      <c r="U259" s="52"/>
      <c r="V259" s="19"/>
      <c r="W259" s="19"/>
      <c r="X259" s="19"/>
      <c r="Y259" s="19"/>
      <c r="Z259" s="19"/>
      <c r="AA259" s="19"/>
      <c r="AB259" s="19"/>
      <c r="AC259" s="19"/>
      <c r="AD259" s="19"/>
    </row>
    <row r="260" spans="1:39" s="15" customFormat="1" x14ac:dyDescent="0.25">
      <c r="A260" s="38"/>
      <c r="B260" s="19"/>
      <c r="D260" s="19"/>
      <c r="E260" s="39"/>
      <c r="F260" s="19"/>
      <c r="G260" s="19"/>
      <c r="H260" s="19"/>
      <c r="I260" s="19"/>
      <c r="J260" s="39"/>
      <c r="K260" s="19"/>
      <c r="L260" s="19"/>
      <c r="M260" s="19"/>
      <c r="N260" s="19"/>
      <c r="O260" s="19"/>
      <c r="P260" s="19"/>
      <c r="Q260" s="50"/>
      <c r="R260" s="19"/>
      <c r="S260" s="50"/>
      <c r="T260" s="19"/>
      <c r="U260" s="52"/>
      <c r="V260" s="19"/>
      <c r="W260" s="19"/>
      <c r="X260" s="19"/>
      <c r="Y260" s="19"/>
      <c r="Z260" s="19"/>
      <c r="AA260" s="19"/>
      <c r="AB260" s="19"/>
      <c r="AC260" s="19"/>
      <c r="AD260" s="19"/>
    </row>
    <row r="261" spans="1:39" s="15" customFormat="1" x14ac:dyDescent="0.25">
      <c r="A261" s="38"/>
      <c r="B261" s="19"/>
      <c r="D261" s="19"/>
      <c r="E261" s="19"/>
      <c r="F261" s="19"/>
      <c r="G261" s="19"/>
      <c r="H261" s="19"/>
      <c r="I261" s="19"/>
      <c r="J261" s="39"/>
      <c r="K261" s="19"/>
      <c r="L261" s="19"/>
      <c r="M261" s="19"/>
      <c r="N261" s="19"/>
      <c r="O261" s="19"/>
      <c r="P261" s="19"/>
      <c r="Q261" s="50"/>
      <c r="R261" s="19"/>
      <c r="S261" s="50"/>
      <c r="T261" s="19"/>
      <c r="U261" s="52"/>
      <c r="V261" s="19"/>
      <c r="W261" s="19"/>
      <c r="X261" s="19"/>
      <c r="Y261" s="19"/>
      <c r="Z261" s="19"/>
      <c r="AA261" s="19"/>
      <c r="AB261" s="19"/>
      <c r="AC261" s="19"/>
      <c r="AD261" s="19"/>
    </row>
    <row r="262" spans="1:39" s="15" customFormat="1" x14ac:dyDescent="0.25">
      <c r="A262" s="38"/>
      <c r="B262" s="19"/>
      <c r="D262" s="19"/>
      <c r="E262" s="19"/>
      <c r="F262" s="19"/>
      <c r="G262" s="19"/>
      <c r="H262" s="19"/>
      <c r="I262" s="19"/>
      <c r="J262" s="39"/>
      <c r="K262" s="19"/>
      <c r="L262" s="19"/>
      <c r="M262" s="19"/>
      <c r="N262" s="19"/>
      <c r="O262" s="19"/>
      <c r="P262" s="19"/>
      <c r="Q262" s="50"/>
      <c r="R262" s="19"/>
      <c r="S262" s="50"/>
      <c r="T262" s="19"/>
      <c r="U262" s="52"/>
      <c r="V262" s="19"/>
      <c r="W262" s="19"/>
      <c r="X262" s="19"/>
      <c r="Y262" s="19"/>
      <c r="Z262" s="19"/>
      <c r="AA262" s="19"/>
      <c r="AB262" s="19"/>
      <c r="AC262" s="19"/>
      <c r="AD262" s="19"/>
    </row>
    <row r="263" spans="1:39" s="15" customFormat="1" x14ac:dyDescent="0.25">
      <c r="A263" s="38"/>
      <c r="B263" s="19"/>
      <c r="D263" s="19"/>
      <c r="E263" s="19"/>
      <c r="F263" s="19"/>
      <c r="G263" s="19"/>
      <c r="H263" s="19"/>
      <c r="I263" s="19"/>
      <c r="J263" s="39"/>
      <c r="K263" s="19"/>
      <c r="L263" s="19"/>
      <c r="M263" s="19"/>
      <c r="N263" s="19"/>
      <c r="O263" s="19"/>
      <c r="P263" s="19"/>
      <c r="Q263" s="50"/>
      <c r="R263" s="19"/>
      <c r="S263" s="50"/>
      <c r="T263" s="19"/>
      <c r="U263" s="52"/>
      <c r="V263" s="19"/>
      <c r="W263" s="19"/>
      <c r="X263" s="19"/>
      <c r="Y263" s="19"/>
      <c r="Z263" s="19"/>
      <c r="AA263" s="19"/>
      <c r="AB263" s="19"/>
      <c r="AC263" s="19"/>
      <c r="AD263" s="19"/>
    </row>
    <row r="264" spans="1:39" s="15" customFormat="1" x14ac:dyDescent="0.25">
      <c r="A264" s="38"/>
      <c r="B264" s="19"/>
      <c r="D264" s="19"/>
      <c r="E264" s="19"/>
      <c r="F264" s="19"/>
      <c r="G264" s="19"/>
      <c r="H264" s="19"/>
      <c r="I264" s="19"/>
      <c r="J264" s="39"/>
      <c r="K264" s="19"/>
      <c r="L264" s="19"/>
      <c r="M264" s="19"/>
      <c r="N264" s="19"/>
      <c r="O264" s="19"/>
      <c r="P264" s="19"/>
      <c r="Q264" s="50"/>
      <c r="R264" s="19"/>
      <c r="S264" s="50"/>
      <c r="T264" s="19"/>
      <c r="U264" s="52"/>
      <c r="V264" s="19"/>
      <c r="W264" s="19"/>
      <c r="X264" s="19"/>
      <c r="Y264" s="19"/>
      <c r="Z264" s="19"/>
      <c r="AA264" s="19"/>
      <c r="AB264" s="19"/>
      <c r="AC264" s="19"/>
      <c r="AD264" s="19"/>
    </row>
    <row r="265" spans="1:39" s="15" customFormat="1" x14ac:dyDescent="0.25">
      <c r="A265" s="38"/>
      <c r="B265" s="19"/>
      <c r="D265" s="19"/>
      <c r="E265" s="19"/>
      <c r="F265" s="19"/>
      <c r="G265" s="19"/>
      <c r="H265" s="19"/>
      <c r="I265" s="19"/>
      <c r="J265" s="39"/>
      <c r="K265" s="19"/>
      <c r="L265" s="19"/>
      <c r="M265" s="19"/>
      <c r="N265" s="19"/>
      <c r="O265" s="19"/>
      <c r="P265" s="19"/>
      <c r="Q265" s="50"/>
      <c r="R265" s="19"/>
      <c r="S265" s="50"/>
      <c r="T265" s="19"/>
      <c r="U265" s="52"/>
      <c r="V265" s="19"/>
      <c r="W265" s="19"/>
      <c r="X265" s="19"/>
      <c r="Y265" s="19"/>
      <c r="Z265" s="19"/>
      <c r="AA265" s="19"/>
      <c r="AB265" s="19"/>
      <c r="AC265" s="19"/>
      <c r="AD265" s="19"/>
    </row>
    <row r="266" spans="1:39" s="15" customFormat="1" x14ac:dyDescent="0.25">
      <c r="A266" s="38"/>
      <c r="B266" s="19"/>
      <c r="D266" s="19"/>
      <c r="E266" s="19"/>
      <c r="F266" s="19"/>
      <c r="G266" s="19"/>
      <c r="H266" s="19"/>
      <c r="I266" s="19"/>
      <c r="J266" s="39"/>
      <c r="K266" s="19"/>
      <c r="L266" s="19"/>
      <c r="M266" s="19"/>
      <c r="N266" s="19"/>
      <c r="O266" s="19"/>
      <c r="P266" s="19"/>
      <c r="Q266" s="50"/>
      <c r="R266" s="19"/>
      <c r="S266" s="50"/>
      <c r="T266" s="19"/>
      <c r="U266" s="52"/>
      <c r="V266" s="19"/>
      <c r="W266" s="19"/>
      <c r="X266" s="19"/>
      <c r="Y266" s="19"/>
      <c r="Z266" s="19"/>
      <c r="AA266" s="19"/>
      <c r="AB266" s="19"/>
      <c r="AC266" s="19"/>
      <c r="AD266" s="19"/>
    </row>
    <row r="267" spans="1:39" x14ac:dyDescent="0.25">
      <c r="A267" s="38"/>
      <c r="J267" s="39"/>
      <c r="AL267" s="15"/>
      <c r="AM267" s="15"/>
    </row>
    <row r="268" spans="1:39" x14ac:dyDescent="0.25">
      <c r="A268" s="38"/>
      <c r="J268" s="39"/>
    </row>
    <row r="269" spans="1:39" x14ac:dyDescent="0.25">
      <c r="A269" s="38"/>
      <c r="J269" s="39"/>
    </row>
    <row r="270" spans="1:39" x14ac:dyDescent="0.25">
      <c r="A270" s="38"/>
      <c r="J270" s="39"/>
    </row>
    <row r="271" spans="1:39" s="52" customFormat="1" x14ac:dyDescent="0.25">
      <c r="A271" s="38"/>
      <c r="B271" s="19"/>
      <c r="C271" s="37"/>
      <c r="D271" s="19"/>
      <c r="E271" s="19"/>
      <c r="F271" s="19"/>
      <c r="G271" s="19"/>
      <c r="H271" s="19"/>
      <c r="I271" s="19"/>
      <c r="J271" s="39"/>
      <c r="K271" s="19"/>
      <c r="L271" s="19"/>
      <c r="M271" s="19"/>
      <c r="N271" s="19"/>
      <c r="O271" s="19"/>
      <c r="P271" s="19"/>
      <c r="Q271" s="50"/>
      <c r="R271" s="19"/>
      <c r="S271" s="50"/>
      <c r="T271" s="19"/>
      <c r="V271" s="19"/>
      <c r="W271" s="19"/>
      <c r="X271" s="19"/>
      <c r="Y271" s="19"/>
      <c r="Z271" s="19"/>
      <c r="AA271" s="19"/>
      <c r="AB271" s="19"/>
      <c r="AC271" s="19"/>
      <c r="AD271" s="19"/>
      <c r="AE271" s="37"/>
      <c r="AF271" s="37"/>
      <c r="AG271" s="37"/>
      <c r="AH271" s="37"/>
      <c r="AI271" s="37"/>
      <c r="AL271" s="37"/>
      <c r="AM271" s="37"/>
    </row>
    <row r="272" spans="1:39" s="52" customFormat="1" x14ac:dyDescent="0.25">
      <c r="A272" s="38"/>
      <c r="B272" s="19"/>
      <c r="C272" s="37"/>
      <c r="D272" s="19"/>
      <c r="E272" s="19"/>
      <c r="F272" s="19"/>
      <c r="G272" s="19"/>
      <c r="H272" s="19"/>
      <c r="I272" s="19"/>
      <c r="J272" s="39"/>
      <c r="K272" s="19"/>
      <c r="L272" s="19"/>
      <c r="M272" s="19"/>
      <c r="N272" s="19"/>
      <c r="O272" s="19"/>
      <c r="P272" s="19"/>
      <c r="Q272" s="50"/>
      <c r="R272" s="19"/>
      <c r="S272" s="50"/>
      <c r="T272" s="19"/>
      <c r="V272" s="19"/>
      <c r="W272" s="19"/>
      <c r="X272" s="19"/>
      <c r="Y272" s="19"/>
      <c r="Z272" s="19"/>
      <c r="AA272" s="19"/>
      <c r="AB272" s="19"/>
      <c r="AC272" s="19"/>
      <c r="AD272" s="19"/>
      <c r="AE272" s="37"/>
      <c r="AF272" s="37"/>
      <c r="AG272" s="37"/>
      <c r="AH272" s="37"/>
      <c r="AI272" s="37"/>
    </row>
    <row r="273" spans="1:35" s="52" customFormat="1" x14ac:dyDescent="0.25">
      <c r="A273" s="38"/>
      <c r="B273" s="19"/>
      <c r="C273" s="37"/>
      <c r="D273" s="19"/>
      <c r="E273" s="19"/>
      <c r="F273" s="19"/>
      <c r="G273" s="19"/>
      <c r="H273" s="19"/>
      <c r="I273" s="19"/>
      <c r="J273" s="39"/>
      <c r="K273" s="19"/>
      <c r="L273" s="19"/>
      <c r="M273" s="19"/>
      <c r="N273" s="19"/>
      <c r="O273" s="19"/>
      <c r="P273" s="19"/>
      <c r="Q273" s="50"/>
      <c r="R273" s="19"/>
      <c r="S273" s="50"/>
      <c r="T273" s="19"/>
      <c r="V273" s="19"/>
      <c r="W273" s="19"/>
      <c r="X273" s="19"/>
      <c r="Y273" s="19"/>
      <c r="Z273" s="19"/>
      <c r="AA273" s="19"/>
      <c r="AB273" s="19"/>
      <c r="AC273" s="19"/>
      <c r="AD273" s="19"/>
      <c r="AE273" s="37"/>
      <c r="AF273" s="37"/>
      <c r="AG273" s="37"/>
      <c r="AH273" s="37"/>
      <c r="AI273" s="37"/>
    </row>
    <row r="274" spans="1:35" s="52" customFormat="1" x14ac:dyDescent="0.25">
      <c r="A274" s="38"/>
      <c r="B274" s="19"/>
      <c r="C274" s="37"/>
      <c r="D274" s="19"/>
      <c r="E274" s="19"/>
      <c r="F274" s="19"/>
      <c r="G274" s="19"/>
      <c r="H274" s="19"/>
      <c r="I274" s="19"/>
      <c r="J274" s="39"/>
      <c r="K274" s="19"/>
      <c r="L274" s="19"/>
      <c r="M274" s="19"/>
      <c r="N274" s="19"/>
      <c r="O274" s="19"/>
      <c r="P274" s="19"/>
      <c r="Q274" s="50"/>
      <c r="R274" s="19"/>
      <c r="S274" s="50"/>
      <c r="T274" s="19"/>
      <c r="V274" s="19"/>
      <c r="W274" s="19"/>
      <c r="X274" s="19"/>
      <c r="Y274" s="19"/>
      <c r="Z274" s="19"/>
      <c r="AA274" s="19"/>
      <c r="AB274" s="19"/>
      <c r="AC274" s="19"/>
      <c r="AD274" s="19"/>
      <c r="AE274" s="37"/>
      <c r="AF274" s="37"/>
      <c r="AG274" s="37"/>
      <c r="AH274" s="37"/>
      <c r="AI274" s="37"/>
    </row>
    <row r="275" spans="1:35" s="52" customFormat="1" x14ac:dyDescent="0.25">
      <c r="A275" s="38"/>
      <c r="B275" s="19"/>
      <c r="C275" s="37"/>
      <c r="D275" s="19"/>
      <c r="E275" s="19"/>
      <c r="F275" s="19"/>
      <c r="G275" s="19"/>
      <c r="H275" s="19"/>
      <c r="I275" s="19"/>
      <c r="J275" s="39"/>
      <c r="K275" s="19"/>
      <c r="L275" s="19"/>
      <c r="M275" s="19"/>
      <c r="N275" s="19"/>
      <c r="O275" s="19"/>
      <c r="P275" s="19"/>
      <c r="Q275" s="50"/>
      <c r="R275" s="19"/>
      <c r="S275" s="50"/>
      <c r="T275" s="19"/>
      <c r="V275" s="19"/>
      <c r="W275" s="19"/>
      <c r="X275" s="19"/>
      <c r="Y275" s="19"/>
      <c r="Z275" s="19"/>
      <c r="AA275" s="19"/>
      <c r="AB275" s="19"/>
      <c r="AC275" s="19"/>
      <c r="AD275" s="19"/>
      <c r="AE275" s="37"/>
      <c r="AF275" s="37"/>
      <c r="AG275" s="37"/>
      <c r="AH275" s="37"/>
      <c r="AI275" s="37"/>
    </row>
    <row r="276" spans="1:35" s="52" customFormat="1" x14ac:dyDescent="0.25">
      <c r="A276" s="38"/>
      <c r="B276" s="19"/>
      <c r="C276" s="37"/>
      <c r="D276" s="19"/>
      <c r="E276" s="19"/>
      <c r="F276" s="19"/>
      <c r="G276" s="19"/>
      <c r="H276" s="19"/>
      <c r="I276" s="19"/>
      <c r="J276" s="39"/>
      <c r="K276" s="19"/>
      <c r="L276" s="19"/>
      <c r="M276" s="19"/>
      <c r="N276" s="19"/>
      <c r="O276" s="19"/>
      <c r="P276" s="19"/>
      <c r="Q276" s="50"/>
      <c r="R276" s="19"/>
      <c r="S276" s="50"/>
      <c r="T276" s="19"/>
      <c r="V276" s="19"/>
      <c r="W276" s="19"/>
      <c r="X276" s="19"/>
      <c r="Y276" s="19"/>
      <c r="Z276" s="19"/>
      <c r="AA276" s="19"/>
      <c r="AB276" s="19"/>
      <c r="AC276" s="19"/>
      <c r="AD276" s="19"/>
      <c r="AE276" s="37"/>
      <c r="AF276" s="37"/>
      <c r="AG276" s="37"/>
      <c r="AH276" s="37"/>
      <c r="AI276" s="37"/>
    </row>
    <row r="277" spans="1:35" s="52" customFormat="1" x14ac:dyDescent="0.25">
      <c r="A277" s="38"/>
      <c r="B277" s="19"/>
      <c r="C277" s="37"/>
      <c r="D277" s="19"/>
      <c r="E277" s="19"/>
      <c r="F277" s="19"/>
      <c r="G277" s="19"/>
      <c r="H277" s="19"/>
      <c r="I277" s="19"/>
      <c r="J277" s="39"/>
      <c r="K277" s="19"/>
      <c r="L277" s="19"/>
      <c r="M277" s="19"/>
      <c r="N277" s="19"/>
      <c r="O277" s="19"/>
      <c r="P277" s="19"/>
      <c r="Q277" s="50"/>
      <c r="R277" s="19"/>
      <c r="S277" s="50"/>
      <c r="T277" s="19"/>
      <c r="V277" s="19"/>
      <c r="W277" s="19"/>
      <c r="X277" s="19"/>
      <c r="Y277" s="19"/>
      <c r="Z277" s="19"/>
      <c r="AA277" s="19"/>
      <c r="AB277" s="19"/>
      <c r="AC277" s="19"/>
      <c r="AD277" s="19"/>
      <c r="AE277" s="37"/>
      <c r="AF277" s="37"/>
      <c r="AG277" s="37"/>
      <c r="AH277" s="37"/>
      <c r="AI277" s="37"/>
    </row>
    <row r="278" spans="1:35" s="52" customFormat="1" x14ac:dyDescent="0.25">
      <c r="A278" s="38"/>
      <c r="B278" s="19"/>
      <c r="C278" s="37"/>
      <c r="D278" s="19"/>
      <c r="E278" s="19"/>
      <c r="F278" s="19"/>
      <c r="G278" s="19"/>
      <c r="H278" s="19"/>
      <c r="I278" s="19"/>
      <c r="J278" s="39"/>
      <c r="K278" s="19"/>
      <c r="L278" s="19"/>
      <c r="M278" s="19"/>
      <c r="N278" s="19"/>
      <c r="O278" s="19"/>
      <c r="P278" s="19"/>
      <c r="Q278" s="50"/>
      <c r="R278" s="19"/>
      <c r="S278" s="50"/>
      <c r="T278" s="19"/>
      <c r="V278" s="19"/>
      <c r="W278" s="19"/>
      <c r="X278" s="19"/>
      <c r="Y278" s="19"/>
      <c r="Z278" s="19"/>
      <c r="AA278" s="19"/>
      <c r="AB278" s="19"/>
      <c r="AC278" s="19"/>
      <c r="AD278" s="19"/>
      <c r="AE278" s="37"/>
      <c r="AF278" s="37"/>
      <c r="AG278" s="37"/>
      <c r="AH278" s="37"/>
      <c r="AI278" s="37"/>
    </row>
    <row r="279" spans="1:35" s="52" customFormat="1" x14ac:dyDescent="0.25">
      <c r="A279" s="38"/>
      <c r="B279" s="19"/>
      <c r="C279" s="37"/>
      <c r="D279" s="19"/>
      <c r="E279" s="19"/>
      <c r="F279" s="19"/>
      <c r="G279" s="19"/>
      <c r="H279" s="19"/>
      <c r="I279" s="19"/>
      <c r="J279" s="39"/>
      <c r="K279" s="19"/>
      <c r="L279" s="19"/>
      <c r="M279" s="19"/>
      <c r="N279" s="19"/>
      <c r="O279" s="19"/>
      <c r="P279" s="19"/>
      <c r="Q279" s="50"/>
      <c r="R279" s="19"/>
      <c r="S279" s="50"/>
      <c r="T279" s="19"/>
      <c r="V279" s="19"/>
      <c r="W279" s="19"/>
      <c r="X279" s="19"/>
      <c r="Y279" s="19"/>
      <c r="Z279" s="19"/>
      <c r="AA279" s="19"/>
      <c r="AB279" s="19"/>
      <c r="AC279" s="19"/>
      <c r="AD279" s="19"/>
      <c r="AE279" s="37"/>
      <c r="AF279" s="37"/>
      <c r="AG279" s="37"/>
      <c r="AH279" s="37"/>
      <c r="AI279" s="37"/>
    </row>
    <row r="280" spans="1:35" s="52" customFormat="1" x14ac:dyDescent="0.25">
      <c r="A280" s="38"/>
      <c r="B280" s="19"/>
      <c r="C280" s="37"/>
      <c r="D280" s="19"/>
      <c r="E280" s="19"/>
      <c r="F280" s="19"/>
      <c r="G280" s="19"/>
      <c r="H280" s="19"/>
      <c r="I280" s="19"/>
      <c r="J280" s="39"/>
      <c r="K280" s="19"/>
      <c r="L280" s="19"/>
      <c r="M280" s="19"/>
      <c r="N280" s="19"/>
      <c r="O280" s="19"/>
      <c r="P280" s="19"/>
      <c r="Q280" s="50"/>
      <c r="R280" s="19"/>
      <c r="S280" s="50"/>
      <c r="T280" s="19"/>
      <c r="V280" s="19"/>
      <c r="W280" s="19"/>
      <c r="X280" s="19"/>
      <c r="Y280" s="19"/>
      <c r="Z280" s="19"/>
      <c r="AA280" s="19"/>
      <c r="AB280" s="19"/>
      <c r="AC280" s="19"/>
      <c r="AD280" s="19"/>
      <c r="AE280" s="37"/>
      <c r="AF280" s="37"/>
      <c r="AG280" s="37"/>
      <c r="AH280" s="37"/>
      <c r="AI280" s="37"/>
    </row>
    <row r="281" spans="1:35" s="52" customFormat="1" x14ac:dyDescent="0.25">
      <c r="A281" s="38"/>
      <c r="B281" s="19"/>
      <c r="C281" s="37"/>
      <c r="D281" s="19"/>
      <c r="E281" s="19"/>
      <c r="F281" s="19"/>
      <c r="G281" s="19"/>
      <c r="H281" s="19"/>
      <c r="I281" s="19"/>
      <c r="J281" s="39"/>
      <c r="K281" s="19"/>
      <c r="L281" s="19"/>
      <c r="M281" s="19"/>
      <c r="N281" s="19"/>
      <c r="O281" s="19"/>
      <c r="P281" s="19"/>
      <c r="Q281" s="50"/>
      <c r="R281" s="19"/>
      <c r="S281" s="50"/>
      <c r="T281" s="19"/>
      <c r="V281" s="19"/>
      <c r="W281" s="19"/>
      <c r="X281" s="19"/>
      <c r="Y281" s="19"/>
      <c r="Z281" s="19"/>
      <c r="AA281" s="19"/>
      <c r="AB281" s="19"/>
      <c r="AC281" s="19"/>
      <c r="AD281" s="19"/>
      <c r="AE281" s="37"/>
      <c r="AF281" s="37"/>
      <c r="AG281" s="37"/>
      <c r="AH281" s="37"/>
      <c r="AI281" s="37"/>
    </row>
    <row r="282" spans="1:35" s="52" customFormat="1" x14ac:dyDescent="0.25">
      <c r="A282" s="38"/>
      <c r="B282" s="19"/>
      <c r="C282" s="37"/>
      <c r="D282" s="19"/>
      <c r="E282" s="19"/>
      <c r="F282" s="19"/>
      <c r="G282" s="19"/>
      <c r="H282" s="19"/>
      <c r="I282" s="19"/>
      <c r="J282" s="39"/>
      <c r="K282" s="19"/>
      <c r="L282" s="19"/>
      <c r="M282" s="19"/>
      <c r="N282" s="19"/>
      <c r="O282" s="19"/>
      <c r="P282" s="19"/>
      <c r="Q282" s="50"/>
      <c r="R282" s="19"/>
      <c r="S282" s="50"/>
      <c r="T282" s="19"/>
      <c r="V282" s="19"/>
      <c r="W282" s="19"/>
      <c r="X282" s="19"/>
      <c r="Y282" s="19"/>
      <c r="Z282" s="19"/>
      <c r="AA282" s="19"/>
      <c r="AB282" s="19"/>
      <c r="AC282" s="19"/>
      <c r="AD282" s="19"/>
      <c r="AE282" s="37"/>
      <c r="AF282" s="37"/>
      <c r="AG282" s="37"/>
      <c r="AH282" s="37"/>
      <c r="AI282" s="37"/>
    </row>
    <row r="283" spans="1:35" s="52" customFormat="1" x14ac:dyDescent="0.25">
      <c r="A283" s="38"/>
      <c r="B283" s="19"/>
      <c r="C283" s="37"/>
      <c r="D283" s="19"/>
      <c r="E283" s="39"/>
      <c r="F283" s="19"/>
      <c r="G283" s="19"/>
      <c r="H283" s="19"/>
      <c r="I283" s="19"/>
      <c r="J283" s="39"/>
      <c r="K283" s="19"/>
      <c r="L283" s="19"/>
      <c r="M283" s="19"/>
      <c r="N283" s="19"/>
      <c r="O283" s="19"/>
      <c r="P283" s="19"/>
      <c r="Q283" s="50"/>
      <c r="R283" s="19"/>
      <c r="S283" s="50"/>
      <c r="T283" s="19"/>
      <c r="V283" s="19"/>
      <c r="W283" s="19"/>
      <c r="X283" s="19"/>
      <c r="Y283" s="19"/>
      <c r="Z283" s="19"/>
      <c r="AA283" s="19"/>
      <c r="AB283" s="19"/>
      <c r="AC283" s="19"/>
      <c r="AD283" s="19"/>
      <c r="AE283" s="37"/>
      <c r="AF283" s="37"/>
      <c r="AG283" s="37"/>
      <c r="AH283" s="37"/>
      <c r="AI283" s="37"/>
    </row>
    <row r="284" spans="1:35" s="52" customFormat="1" x14ac:dyDescent="0.25">
      <c r="A284" s="38"/>
      <c r="B284" s="19"/>
      <c r="C284" s="37"/>
      <c r="D284" s="19"/>
      <c r="E284" s="19"/>
      <c r="F284" s="19"/>
      <c r="G284" s="19"/>
      <c r="H284" s="19"/>
      <c r="I284" s="19"/>
      <c r="J284" s="39"/>
      <c r="K284" s="19"/>
      <c r="L284" s="19"/>
      <c r="M284" s="19"/>
      <c r="N284" s="19"/>
      <c r="O284" s="19"/>
      <c r="P284" s="19"/>
      <c r="Q284" s="50"/>
      <c r="R284" s="19"/>
      <c r="S284" s="50"/>
      <c r="T284" s="19"/>
      <c r="V284" s="19"/>
      <c r="W284" s="19"/>
      <c r="X284" s="19"/>
      <c r="Y284" s="19"/>
      <c r="Z284" s="19"/>
      <c r="AA284" s="19"/>
      <c r="AB284" s="19"/>
      <c r="AC284" s="19"/>
      <c r="AD284" s="19"/>
      <c r="AE284" s="37"/>
      <c r="AF284" s="37"/>
      <c r="AG284" s="37"/>
      <c r="AH284" s="37"/>
      <c r="AI284" s="37"/>
    </row>
    <row r="285" spans="1:35" s="52" customFormat="1" x14ac:dyDescent="0.25">
      <c r="A285" s="38"/>
      <c r="B285" s="19"/>
      <c r="C285" s="37"/>
      <c r="D285" s="19"/>
      <c r="E285" s="19"/>
      <c r="F285" s="19"/>
      <c r="G285" s="19"/>
      <c r="H285" s="19"/>
      <c r="I285" s="19"/>
      <c r="J285" s="39"/>
      <c r="K285" s="19"/>
      <c r="L285" s="19"/>
      <c r="M285" s="19"/>
      <c r="N285" s="19"/>
      <c r="O285" s="19"/>
      <c r="P285" s="19"/>
      <c r="Q285" s="50"/>
      <c r="R285" s="19"/>
      <c r="S285" s="50"/>
      <c r="T285" s="19"/>
      <c r="V285" s="19"/>
      <c r="W285" s="19"/>
      <c r="X285" s="19"/>
      <c r="Y285" s="19"/>
      <c r="Z285" s="19"/>
      <c r="AA285" s="19"/>
      <c r="AB285" s="19"/>
      <c r="AC285" s="19"/>
      <c r="AD285" s="19"/>
      <c r="AE285" s="37"/>
      <c r="AF285" s="37"/>
      <c r="AG285" s="37"/>
      <c r="AH285" s="37"/>
      <c r="AI285" s="37"/>
    </row>
    <row r="286" spans="1:35" s="52" customFormat="1" x14ac:dyDescent="0.25">
      <c r="A286" s="38"/>
      <c r="B286" s="19"/>
      <c r="C286" s="37"/>
      <c r="D286" s="19"/>
      <c r="E286" s="39"/>
      <c r="F286" s="19"/>
      <c r="G286" s="19"/>
      <c r="H286" s="19"/>
      <c r="I286" s="19"/>
      <c r="J286" s="39"/>
      <c r="K286" s="19"/>
      <c r="L286" s="19"/>
      <c r="M286" s="19"/>
      <c r="N286" s="19"/>
      <c r="O286" s="19"/>
      <c r="P286" s="19"/>
      <c r="Q286" s="50"/>
      <c r="R286" s="19"/>
      <c r="S286" s="50"/>
      <c r="T286" s="19"/>
      <c r="V286" s="19"/>
      <c r="W286" s="19"/>
      <c r="X286" s="19"/>
      <c r="Y286" s="19"/>
      <c r="Z286" s="19"/>
      <c r="AA286" s="19"/>
      <c r="AB286" s="19"/>
      <c r="AC286" s="19"/>
      <c r="AD286" s="19"/>
      <c r="AE286" s="37"/>
      <c r="AF286" s="37"/>
      <c r="AG286" s="37"/>
      <c r="AH286" s="37"/>
      <c r="AI286" s="37"/>
    </row>
    <row r="287" spans="1:35" s="52" customFormat="1" x14ac:dyDescent="0.25">
      <c r="A287" s="38"/>
      <c r="B287" s="19"/>
      <c r="C287" s="37"/>
      <c r="D287" s="19"/>
      <c r="E287" s="19"/>
      <c r="F287" s="19"/>
      <c r="G287" s="19"/>
      <c r="H287" s="19"/>
      <c r="I287" s="19"/>
      <c r="J287" s="39"/>
      <c r="K287" s="19"/>
      <c r="L287" s="19"/>
      <c r="M287" s="19"/>
      <c r="N287" s="19"/>
      <c r="O287" s="19"/>
      <c r="P287" s="19"/>
      <c r="Q287" s="50"/>
      <c r="R287" s="19"/>
      <c r="S287" s="50"/>
      <c r="T287" s="19"/>
      <c r="V287" s="19"/>
      <c r="W287" s="19"/>
      <c r="X287" s="19"/>
      <c r="Y287" s="19"/>
      <c r="Z287" s="19"/>
      <c r="AA287" s="19"/>
      <c r="AB287" s="19"/>
      <c r="AC287" s="19"/>
      <c r="AD287" s="19"/>
      <c r="AE287" s="37"/>
      <c r="AF287" s="37"/>
      <c r="AG287" s="37"/>
      <c r="AH287" s="37"/>
      <c r="AI287" s="37"/>
    </row>
    <row r="288" spans="1:35" s="52" customFormat="1" x14ac:dyDescent="0.25">
      <c r="A288" s="38"/>
      <c r="B288" s="19"/>
      <c r="C288" s="37"/>
      <c r="D288" s="19"/>
      <c r="E288" s="19"/>
      <c r="F288" s="19"/>
      <c r="G288" s="19"/>
      <c r="H288" s="19"/>
      <c r="I288" s="19"/>
      <c r="J288" s="39"/>
      <c r="K288" s="19"/>
      <c r="L288" s="19"/>
      <c r="M288" s="19"/>
      <c r="N288" s="19"/>
      <c r="O288" s="19"/>
      <c r="P288" s="19"/>
      <c r="Q288" s="50"/>
      <c r="R288" s="19"/>
      <c r="S288" s="50"/>
      <c r="T288" s="19"/>
      <c r="V288" s="19"/>
      <c r="W288" s="19"/>
      <c r="X288" s="19"/>
      <c r="Y288" s="19"/>
      <c r="Z288" s="19"/>
      <c r="AA288" s="19"/>
      <c r="AB288" s="19"/>
      <c r="AC288" s="19"/>
      <c r="AD288" s="19"/>
      <c r="AE288" s="37"/>
      <c r="AF288" s="37"/>
      <c r="AG288" s="37"/>
      <c r="AH288" s="37"/>
      <c r="AI288" s="37"/>
    </row>
    <row r="289" spans="1:35" s="52" customFormat="1" x14ac:dyDescent="0.25">
      <c r="A289" s="38"/>
      <c r="B289" s="19"/>
      <c r="C289" s="37"/>
      <c r="D289" s="19"/>
      <c r="E289" s="19"/>
      <c r="F289" s="19"/>
      <c r="G289" s="19"/>
      <c r="H289" s="19"/>
      <c r="I289" s="19"/>
      <c r="J289" s="19"/>
      <c r="K289" s="19"/>
      <c r="L289" s="19"/>
      <c r="M289" s="19"/>
      <c r="N289" s="19"/>
      <c r="O289" s="19"/>
      <c r="P289" s="19"/>
      <c r="Q289" s="50"/>
      <c r="R289" s="19"/>
      <c r="S289" s="50"/>
      <c r="T289" s="19"/>
      <c r="V289" s="19"/>
      <c r="W289" s="19"/>
      <c r="X289" s="19"/>
      <c r="Y289" s="19"/>
      <c r="Z289" s="19"/>
      <c r="AA289" s="19"/>
      <c r="AB289" s="19"/>
      <c r="AC289" s="19"/>
      <c r="AD289" s="19"/>
      <c r="AE289" s="37"/>
      <c r="AF289" s="37"/>
      <c r="AG289" s="37"/>
      <c r="AH289" s="37"/>
      <c r="AI289" s="37"/>
    </row>
    <row r="290" spans="1:35" s="52" customFormat="1" x14ac:dyDescent="0.25">
      <c r="A290" s="38"/>
      <c r="B290" s="19"/>
      <c r="C290" s="37"/>
      <c r="D290" s="19"/>
      <c r="E290" s="19"/>
      <c r="F290" s="19"/>
      <c r="G290" s="19"/>
      <c r="H290" s="19"/>
      <c r="I290" s="19"/>
      <c r="J290" s="19"/>
      <c r="K290" s="19"/>
      <c r="L290" s="19"/>
      <c r="M290" s="19"/>
      <c r="N290" s="19"/>
      <c r="O290" s="19"/>
      <c r="P290" s="19"/>
      <c r="Q290" s="50"/>
      <c r="R290" s="19"/>
      <c r="S290" s="50"/>
      <c r="T290" s="19"/>
      <c r="V290" s="19"/>
      <c r="W290" s="19"/>
      <c r="X290" s="19"/>
      <c r="Y290" s="19"/>
      <c r="Z290" s="19"/>
      <c r="AA290" s="19"/>
      <c r="AB290" s="19"/>
      <c r="AC290" s="19"/>
      <c r="AD290" s="19"/>
      <c r="AE290" s="37"/>
      <c r="AF290" s="37"/>
      <c r="AG290" s="37"/>
      <c r="AH290" s="37"/>
      <c r="AI290" s="37"/>
    </row>
    <row r="291" spans="1:35" s="52" customFormat="1" x14ac:dyDescent="0.25">
      <c r="A291" s="38"/>
      <c r="B291" s="19"/>
      <c r="C291" s="37"/>
      <c r="D291" s="19"/>
      <c r="E291" s="19"/>
      <c r="F291" s="19"/>
      <c r="G291" s="19"/>
      <c r="H291" s="19"/>
      <c r="I291" s="19"/>
      <c r="J291" s="19"/>
      <c r="K291" s="19"/>
      <c r="L291" s="19"/>
      <c r="M291" s="19"/>
      <c r="N291" s="19"/>
      <c r="O291" s="19"/>
      <c r="P291" s="19"/>
      <c r="Q291" s="50"/>
      <c r="R291" s="19"/>
      <c r="S291" s="50"/>
      <c r="T291" s="19"/>
      <c r="V291" s="19"/>
      <c r="W291" s="19"/>
      <c r="X291" s="19"/>
      <c r="Y291" s="19"/>
      <c r="Z291" s="19"/>
      <c r="AA291" s="19"/>
      <c r="AB291" s="19"/>
      <c r="AC291" s="19"/>
      <c r="AD291" s="19"/>
      <c r="AE291" s="37"/>
      <c r="AF291" s="37"/>
      <c r="AG291" s="37"/>
      <c r="AH291" s="37"/>
      <c r="AI291" s="37"/>
    </row>
    <row r="292" spans="1:35" s="52" customFormat="1" x14ac:dyDescent="0.25">
      <c r="A292" s="38"/>
      <c r="B292" s="19"/>
      <c r="C292" s="37"/>
      <c r="D292" s="19"/>
      <c r="E292" s="19"/>
      <c r="F292" s="19"/>
      <c r="G292" s="19"/>
      <c r="H292" s="19"/>
      <c r="I292" s="19"/>
      <c r="J292" s="19"/>
      <c r="K292" s="19"/>
      <c r="L292" s="19"/>
      <c r="M292" s="19"/>
      <c r="N292" s="19"/>
      <c r="O292" s="19"/>
      <c r="P292" s="19"/>
      <c r="Q292" s="50"/>
      <c r="R292" s="19"/>
      <c r="S292" s="50"/>
      <c r="T292" s="19"/>
      <c r="V292" s="19"/>
      <c r="W292" s="19"/>
      <c r="X292" s="19"/>
      <c r="Y292" s="19"/>
      <c r="Z292" s="19"/>
      <c r="AA292" s="19"/>
      <c r="AB292" s="19"/>
      <c r="AC292" s="19"/>
      <c r="AD292" s="19"/>
      <c r="AE292" s="37"/>
      <c r="AF292" s="37"/>
      <c r="AG292" s="37"/>
      <c r="AH292" s="37"/>
      <c r="AI292" s="37"/>
    </row>
    <row r="293" spans="1:35" s="52" customFormat="1" x14ac:dyDescent="0.25">
      <c r="A293" s="38"/>
      <c r="B293" s="19"/>
      <c r="C293" s="37"/>
      <c r="D293" s="19"/>
      <c r="E293" s="19"/>
      <c r="F293" s="19"/>
      <c r="G293" s="19"/>
      <c r="H293" s="19"/>
      <c r="I293" s="19"/>
      <c r="J293" s="19"/>
      <c r="K293" s="19"/>
      <c r="L293" s="19"/>
      <c r="M293" s="19"/>
      <c r="N293" s="19"/>
      <c r="O293" s="19"/>
      <c r="P293" s="19"/>
      <c r="Q293" s="50"/>
      <c r="R293" s="19"/>
      <c r="S293" s="50"/>
      <c r="T293" s="19"/>
      <c r="V293" s="19"/>
      <c r="W293" s="19"/>
      <c r="X293" s="19"/>
      <c r="Y293" s="19"/>
      <c r="Z293" s="19"/>
      <c r="AA293" s="19"/>
      <c r="AB293" s="19"/>
      <c r="AC293" s="19"/>
      <c r="AD293" s="19"/>
      <c r="AE293" s="37"/>
      <c r="AF293" s="37"/>
      <c r="AG293" s="37"/>
      <c r="AH293" s="37"/>
      <c r="AI293" s="37"/>
    </row>
    <row r="294" spans="1:35" s="52" customFormat="1" x14ac:dyDescent="0.25">
      <c r="A294" s="38"/>
      <c r="B294" s="19"/>
      <c r="C294" s="37"/>
      <c r="D294" s="19"/>
      <c r="E294" s="19"/>
      <c r="F294" s="19"/>
      <c r="G294" s="19"/>
      <c r="H294" s="19"/>
      <c r="I294" s="19"/>
      <c r="J294" s="39"/>
      <c r="K294" s="19"/>
      <c r="L294" s="19"/>
      <c r="M294" s="19"/>
      <c r="N294" s="19"/>
      <c r="O294" s="19"/>
      <c r="P294" s="19"/>
      <c r="Q294" s="50"/>
      <c r="R294" s="19"/>
      <c r="S294" s="50"/>
      <c r="T294" s="19"/>
      <c r="V294" s="19"/>
      <c r="W294" s="19"/>
      <c r="X294" s="19"/>
      <c r="Y294" s="19"/>
      <c r="Z294" s="19"/>
      <c r="AA294" s="19"/>
      <c r="AB294" s="19"/>
      <c r="AC294" s="19"/>
      <c r="AD294" s="19"/>
      <c r="AE294" s="37"/>
      <c r="AF294" s="37"/>
      <c r="AG294" s="37"/>
      <c r="AH294" s="37"/>
      <c r="AI294" s="37"/>
    </row>
    <row r="295" spans="1:35" s="52" customFormat="1" x14ac:dyDescent="0.25">
      <c r="A295" s="38"/>
      <c r="B295" s="19"/>
      <c r="C295" s="37"/>
      <c r="D295" s="19"/>
      <c r="E295" s="19"/>
      <c r="F295" s="19"/>
      <c r="G295" s="19"/>
      <c r="H295" s="19"/>
      <c r="I295" s="19"/>
      <c r="J295" s="39"/>
      <c r="K295" s="19"/>
      <c r="L295" s="19"/>
      <c r="M295" s="19"/>
      <c r="N295" s="19"/>
      <c r="O295" s="19"/>
      <c r="P295" s="19"/>
      <c r="Q295" s="50"/>
      <c r="R295" s="19"/>
      <c r="S295" s="50"/>
      <c r="T295" s="19"/>
      <c r="V295" s="19"/>
      <c r="W295" s="19"/>
      <c r="X295" s="19"/>
      <c r="Y295" s="19"/>
      <c r="Z295" s="19"/>
      <c r="AA295" s="19"/>
      <c r="AB295" s="19"/>
      <c r="AC295" s="19"/>
      <c r="AD295" s="19"/>
      <c r="AE295" s="37"/>
      <c r="AF295" s="37"/>
      <c r="AG295" s="37"/>
      <c r="AH295" s="37"/>
      <c r="AI295" s="37"/>
    </row>
    <row r="296" spans="1:35" s="52" customFormat="1" x14ac:dyDescent="0.25">
      <c r="A296" s="38"/>
      <c r="B296" s="19"/>
      <c r="C296" s="37"/>
      <c r="D296" s="19"/>
      <c r="E296" s="19"/>
      <c r="F296" s="19"/>
      <c r="G296" s="19"/>
      <c r="H296" s="19"/>
      <c r="I296" s="19"/>
      <c r="J296" s="39"/>
      <c r="K296" s="19"/>
      <c r="L296" s="19"/>
      <c r="M296" s="19"/>
      <c r="N296" s="19"/>
      <c r="O296" s="19"/>
      <c r="P296" s="19"/>
      <c r="Q296" s="50"/>
      <c r="R296" s="19"/>
      <c r="S296" s="50"/>
      <c r="T296" s="19"/>
      <c r="V296" s="19"/>
      <c r="W296" s="19"/>
      <c r="X296" s="19"/>
      <c r="Y296" s="19"/>
      <c r="Z296" s="19"/>
      <c r="AA296" s="19"/>
      <c r="AB296" s="19"/>
      <c r="AC296" s="19"/>
      <c r="AD296" s="19"/>
      <c r="AE296" s="37"/>
      <c r="AF296" s="37"/>
      <c r="AG296" s="37"/>
      <c r="AH296" s="37"/>
      <c r="AI296" s="37"/>
    </row>
    <row r="297" spans="1:35" s="52" customFormat="1" x14ac:dyDescent="0.25">
      <c r="A297" s="38"/>
      <c r="B297" s="19"/>
      <c r="C297" s="37"/>
      <c r="D297" s="19"/>
      <c r="E297" s="19"/>
      <c r="F297" s="19"/>
      <c r="G297" s="19"/>
      <c r="H297" s="19"/>
      <c r="I297" s="19"/>
      <c r="J297" s="39"/>
      <c r="K297" s="19"/>
      <c r="L297" s="19"/>
      <c r="M297" s="19"/>
      <c r="N297" s="19"/>
      <c r="O297" s="19"/>
      <c r="P297" s="19"/>
      <c r="Q297" s="50"/>
      <c r="R297" s="19"/>
      <c r="S297" s="50"/>
      <c r="T297" s="19"/>
      <c r="V297" s="19"/>
      <c r="W297" s="19"/>
      <c r="X297" s="19"/>
      <c r="Y297" s="19"/>
      <c r="Z297" s="19"/>
      <c r="AA297" s="19"/>
      <c r="AB297" s="19"/>
      <c r="AC297" s="19"/>
      <c r="AD297" s="19"/>
      <c r="AE297" s="37"/>
      <c r="AF297" s="37"/>
      <c r="AG297" s="37"/>
      <c r="AH297" s="37"/>
      <c r="AI297" s="37"/>
    </row>
    <row r="298" spans="1:35" s="52" customFormat="1" x14ac:dyDescent="0.25">
      <c r="A298" s="38"/>
      <c r="B298" s="19"/>
      <c r="C298" s="37"/>
      <c r="D298" s="19"/>
      <c r="E298" s="19"/>
      <c r="F298" s="19"/>
      <c r="G298" s="19"/>
      <c r="H298" s="19"/>
      <c r="I298" s="19"/>
      <c r="J298" s="39"/>
      <c r="K298" s="19"/>
      <c r="L298" s="19"/>
      <c r="M298" s="19"/>
      <c r="N298" s="19"/>
      <c r="O298" s="19"/>
      <c r="P298" s="19"/>
      <c r="Q298" s="50"/>
      <c r="R298" s="19"/>
      <c r="S298" s="50"/>
      <c r="T298" s="19"/>
      <c r="V298" s="19"/>
      <c r="W298" s="19"/>
      <c r="X298" s="19"/>
      <c r="Y298" s="19"/>
      <c r="Z298" s="19"/>
      <c r="AA298" s="19"/>
      <c r="AB298" s="19"/>
      <c r="AC298" s="19"/>
      <c r="AD298" s="19"/>
      <c r="AE298" s="37"/>
      <c r="AF298" s="37"/>
      <c r="AG298" s="37"/>
      <c r="AH298" s="37"/>
      <c r="AI298" s="37"/>
    </row>
    <row r="299" spans="1:35" s="52" customFormat="1" x14ac:dyDescent="0.25">
      <c r="A299" s="38"/>
      <c r="B299" s="19"/>
      <c r="C299" s="37"/>
      <c r="D299" s="19"/>
      <c r="E299" s="19"/>
      <c r="F299" s="19"/>
      <c r="G299" s="19"/>
      <c r="H299" s="19"/>
      <c r="I299" s="19"/>
      <c r="J299" s="39"/>
      <c r="K299" s="19"/>
      <c r="L299" s="19"/>
      <c r="M299" s="19"/>
      <c r="N299" s="19"/>
      <c r="O299" s="19"/>
      <c r="P299" s="19"/>
      <c r="Q299" s="50"/>
      <c r="R299" s="19"/>
      <c r="S299" s="50"/>
      <c r="T299" s="19"/>
      <c r="V299" s="19"/>
      <c r="W299" s="19"/>
      <c r="X299" s="19"/>
      <c r="Y299" s="19"/>
      <c r="Z299" s="19"/>
      <c r="AA299" s="19"/>
      <c r="AB299" s="19"/>
      <c r="AC299" s="19"/>
      <c r="AD299" s="19"/>
      <c r="AE299" s="37"/>
      <c r="AF299" s="37"/>
      <c r="AG299" s="37"/>
      <c r="AH299" s="37"/>
      <c r="AI299" s="37"/>
    </row>
    <row r="300" spans="1:35" s="52" customFormat="1" x14ac:dyDescent="0.25">
      <c r="A300" s="38"/>
      <c r="B300" s="19"/>
      <c r="C300" s="37"/>
      <c r="D300" s="19"/>
      <c r="E300" s="19"/>
      <c r="F300" s="19"/>
      <c r="G300" s="19"/>
      <c r="H300" s="19"/>
      <c r="I300" s="19"/>
      <c r="J300" s="39"/>
      <c r="K300" s="19"/>
      <c r="L300" s="19"/>
      <c r="M300" s="19"/>
      <c r="N300" s="19"/>
      <c r="O300" s="19"/>
      <c r="P300" s="19"/>
      <c r="Q300" s="50"/>
      <c r="R300" s="19"/>
      <c r="S300" s="50"/>
      <c r="T300" s="19"/>
      <c r="V300" s="19"/>
      <c r="W300" s="19"/>
      <c r="X300" s="19"/>
      <c r="Y300" s="19"/>
      <c r="Z300" s="19"/>
      <c r="AA300" s="19"/>
      <c r="AB300" s="19"/>
      <c r="AC300" s="19"/>
      <c r="AD300" s="19"/>
      <c r="AE300" s="37"/>
      <c r="AF300" s="37"/>
      <c r="AG300" s="37"/>
      <c r="AH300" s="37"/>
      <c r="AI300" s="37"/>
    </row>
    <row r="301" spans="1:35" s="52" customFormat="1" x14ac:dyDescent="0.25">
      <c r="A301" s="38"/>
      <c r="B301" s="19"/>
      <c r="C301" s="37"/>
      <c r="D301" s="19"/>
      <c r="E301" s="19"/>
      <c r="F301" s="19"/>
      <c r="G301" s="19"/>
      <c r="H301" s="19"/>
      <c r="I301" s="19"/>
      <c r="J301" s="39"/>
      <c r="K301" s="19"/>
      <c r="L301" s="19"/>
      <c r="M301" s="19"/>
      <c r="N301" s="19"/>
      <c r="O301" s="19"/>
      <c r="P301" s="19"/>
      <c r="Q301" s="50"/>
      <c r="R301" s="19"/>
      <c r="S301" s="50"/>
      <c r="T301" s="19"/>
      <c r="V301" s="19"/>
      <c r="W301" s="19"/>
      <c r="X301" s="19"/>
      <c r="Y301" s="19"/>
      <c r="Z301" s="19"/>
      <c r="AA301" s="19"/>
      <c r="AB301" s="19"/>
      <c r="AC301" s="19"/>
      <c r="AD301" s="19"/>
      <c r="AE301" s="37"/>
      <c r="AF301" s="37"/>
      <c r="AG301" s="37"/>
      <c r="AH301" s="37"/>
      <c r="AI301" s="37"/>
    </row>
    <row r="302" spans="1:35" s="52" customFormat="1" x14ac:dyDescent="0.25">
      <c r="A302" s="38"/>
      <c r="B302" s="19"/>
      <c r="C302" s="37"/>
      <c r="D302" s="19"/>
      <c r="E302" s="19"/>
      <c r="F302" s="19"/>
      <c r="G302" s="19"/>
      <c r="H302" s="19"/>
      <c r="I302" s="19"/>
      <c r="J302" s="39"/>
      <c r="K302" s="19"/>
      <c r="L302" s="19"/>
      <c r="M302" s="19"/>
      <c r="N302" s="19"/>
      <c r="O302" s="19"/>
      <c r="P302" s="19"/>
      <c r="Q302" s="50"/>
      <c r="R302" s="19"/>
      <c r="S302" s="50"/>
      <c r="T302" s="19"/>
      <c r="V302" s="19"/>
      <c r="W302" s="19"/>
      <c r="X302" s="19"/>
      <c r="Y302" s="19"/>
      <c r="Z302" s="19"/>
      <c r="AA302" s="19"/>
      <c r="AB302" s="19"/>
      <c r="AC302" s="19"/>
      <c r="AD302" s="19"/>
      <c r="AE302" s="37"/>
      <c r="AF302" s="37"/>
      <c r="AG302" s="37"/>
      <c r="AH302" s="37"/>
      <c r="AI302" s="37"/>
    </row>
    <row r="303" spans="1:35" s="52" customFormat="1" x14ac:dyDescent="0.25">
      <c r="A303" s="38"/>
      <c r="B303" s="19"/>
      <c r="C303" s="37"/>
      <c r="D303" s="19"/>
      <c r="E303" s="19"/>
      <c r="F303" s="19"/>
      <c r="G303" s="19"/>
      <c r="H303" s="19"/>
      <c r="I303" s="19"/>
      <c r="J303" s="39"/>
      <c r="K303" s="19"/>
      <c r="L303" s="19"/>
      <c r="M303" s="19"/>
      <c r="N303" s="19"/>
      <c r="O303" s="19"/>
      <c r="P303" s="19"/>
      <c r="Q303" s="50"/>
      <c r="R303" s="19"/>
      <c r="S303" s="50"/>
      <c r="T303" s="19"/>
      <c r="V303" s="19"/>
      <c r="W303" s="19"/>
      <c r="X303" s="19"/>
      <c r="Y303" s="19"/>
      <c r="Z303" s="19"/>
      <c r="AA303" s="19"/>
      <c r="AB303" s="19"/>
      <c r="AC303" s="19"/>
      <c r="AD303" s="19"/>
      <c r="AE303" s="37"/>
      <c r="AF303" s="37"/>
      <c r="AG303" s="37"/>
      <c r="AH303" s="37"/>
      <c r="AI303" s="37"/>
    </row>
    <row r="304" spans="1:35" s="52" customFormat="1" x14ac:dyDescent="0.25">
      <c r="A304" s="38"/>
      <c r="B304" s="19"/>
      <c r="C304" s="37"/>
      <c r="D304" s="19"/>
      <c r="E304" s="19"/>
      <c r="F304" s="19"/>
      <c r="G304" s="19"/>
      <c r="H304" s="19"/>
      <c r="I304" s="19"/>
      <c r="J304" s="39"/>
      <c r="K304" s="19"/>
      <c r="L304" s="19"/>
      <c r="M304" s="19"/>
      <c r="N304" s="19"/>
      <c r="O304" s="19"/>
      <c r="P304" s="19"/>
      <c r="Q304" s="50"/>
      <c r="R304" s="19"/>
      <c r="S304" s="50"/>
      <c r="T304" s="19"/>
      <c r="V304" s="19"/>
      <c r="W304" s="19"/>
      <c r="X304" s="19"/>
      <c r="Y304" s="19"/>
      <c r="Z304" s="19"/>
      <c r="AA304" s="19"/>
      <c r="AB304" s="19"/>
      <c r="AC304" s="19"/>
      <c r="AD304" s="19"/>
      <c r="AE304" s="37"/>
      <c r="AF304" s="37"/>
      <c r="AG304" s="37"/>
      <c r="AH304" s="37"/>
      <c r="AI304" s="37"/>
    </row>
    <row r="305" spans="1:39" s="52" customFormat="1" x14ac:dyDescent="0.25">
      <c r="A305" s="38"/>
      <c r="B305" s="19"/>
      <c r="C305" s="37"/>
      <c r="D305" s="19"/>
      <c r="E305" s="19"/>
      <c r="F305" s="19"/>
      <c r="G305" s="19"/>
      <c r="H305" s="19"/>
      <c r="I305" s="19"/>
      <c r="J305" s="39"/>
      <c r="K305" s="19"/>
      <c r="L305" s="19"/>
      <c r="M305" s="19"/>
      <c r="N305" s="19"/>
      <c r="O305" s="19"/>
      <c r="P305" s="19"/>
      <c r="Q305" s="50"/>
      <c r="R305" s="19"/>
      <c r="S305" s="50"/>
      <c r="T305" s="19"/>
      <c r="V305" s="19"/>
      <c r="W305" s="19"/>
      <c r="X305" s="19"/>
      <c r="Y305" s="19"/>
      <c r="Z305" s="19"/>
      <c r="AA305" s="19"/>
      <c r="AB305" s="19"/>
      <c r="AC305" s="19"/>
      <c r="AD305" s="19"/>
      <c r="AE305" s="37"/>
      <c r="AF305" s="37"/>
      <c r="AG305" s="37"/>
      <c r="AH305" s="37"/>
      <c r="AI305" s="37"/>
    </row>
    <row r="306" spans="1:39" s="52" customFormat="1" x14ac:dyDescent="0.25">
      <c r="A306" s="38"/>
      <c r="B306" s="19"/>
      <c r="C306" s="37"/>
      <c r="D306" s="19"/>
      <c r="E306" s="19"/>
      <c r="F306" s="19"/>
      <c r="G306" s="19"/>
      <c r="H306" s="19"/>
      <c r="I306" s="19"/>
      <c r="J306" s="39"/>
      <c r="K306" s="19"/>
      <c r="L306" s="19"/>
      <c r="M306" s="19"/>
      <c r="N306" s="19"/>
      <c r="O306" s="19"/>
      <c r="P306" s="19"/>
      <c r="Q306" s="50"/>
      <c r="R306" s="19"/>
      <c r="S306" s="50"/>
      <c r="T306" s="19"/>
      <c r="V306" s="19"/>
      <c r="W306" s="19"/>
      <c r="X306" s="19"/>
      <c r="Y306" s="19"/>
      <c r="Z306" s="19"/>
      <c r="AA306" s="19"/>
      <c r="AB306" s="19"/>
      <c r="AC306" s="19"/>
      <c r="AD306" s="19"/>
      <c r="AE306" s="37"/>
      <c r="AF306" s="37"/>
      <c r="AG306" s="37"/>
      <c r="AH306" s="37"/>
      <c r="AI306" s="37"/>
    </row>
    <row r="307" spans="1:39" s="52" customFormat="1" x14ac:dyDescent="0.25">
      <c r="A307" s="38"/>
      <c r="B307" s="19"/>
      <c r="C307" s="37"/>
      <c r="D307" s="19"/>
      <c r="E307" s="19"/>
      <c r="F307" s="19"/>
      <c r="G307" s="19"/>
      <c r="H307" s="19"/>
      <c r="I307" s="19"/>
      <c r="J307" s="39"/>
      <c r="K307" s="19"/>
      <c r="L307" s="19"/>
      <c r="M307" s="19"/>
      <c r="N307" s="19"/>
      <c r="O307" s="19"/>
      <c r="P307" s="19"/>
      <c r="Q307" s="50"/>
      <c r="R307" s="19"/>
      <c r="S307" s="50"/>
      <c r="T307" s="19"/>
      <c r="V307" s="19"/>
      <c r="W307" s="19"/>
      <c r="X307" s="19"/>
      <c r="Y307" s="19"/>
      <c r="Z307" s="19"/>
      <c r="AA307" s="19"/>
      <c r="AB307" s="19"/>
      <c r="AC307" s="19"/>
      <c r="AD307" s="19"/>
      <c r="AE307" s="37"/>
      <c r="AF307" s="37"/>
      <c r="AG307" s="37"/>
      <c r="AH307" s="37"/>
      <c r="AI307" s="37"/>
    </row>
    <row r="308" spans="1:39" s="52" customFormat="1" x14ac:dyDescent="0.25">
      <c r="A308" s="38"/>
      <c r="B308" s="19"/>
      <c r="C308" s="37"/>
      <c r="D308" s="19"/>
      <c r="E308" s="19"/>
      <c r="F308" s="19"/>
      <c r="G308" s="19"/>
      <c r="H308" s="19"/>
      <c r="I308" s="19"/>
      <c r="J308" s="39"/>
      <c r="K308" s="19"/>
      <c r="L308" s="19"/>
      <c r="M308" s="19"/>
      <c r="N308" s="19"/>
      <c r="O308" s="19"/>
      <c r="P308" s="19"/>
      <c r="Q308" s="50"/>
      <c r="R308" s="19"/>
      <c r="S308" s="50"/>
      <c r="T308" s="19"/>
      <c r="V308" s="19"/>
      <c r="W308" s="19"/>
      <c r="X308" s="19"/>
      <c r="Y308" s="19"/>
      <c r="Z308" s="19"/>
      <c r="AA308" s="19"/>
      <c r="AB308" s="19"/>
      <c r="AC308" s="19"/>
      <c r="AD308" s="19"/>
      <c r="AE308" s="37"/>
      <c r="AF308" s="37"/>
      <c r="AG308" s="37"/>
      <c r="AH308" s="37"/>
      <c r="AI308" s="37"/>
    </row>
    <row r="309" spans="1:39" s="52" customFormat="1" x14ac:dyDescent="0.25">
      <c r="A309" s="38"/>
      <c r="B309" s="19"/>
      <c r="C309" s="37"/>
      <c r="D309" s="19"/>
      <c r="E309" s="19"/>
      <c r="F309" s="19"/>
      <c r="G309" s="19"/>
      <c r="H309" s="19"/>
      <c r="I309" s="19"/>
      <c r="J309" s="39"/>
      <c r="K309" s="19"/>
      <c r="L309" s="19"/>
      <c r="M309" s="19"/>
      <c r="N309" s="19"/>
      <c r="O309" s="19"/>
      <c r="P309" s="19"/>
      <c r="Q309" s="50"/>
      <c r="R309" s="19"/>
      <c r="S309" s="50"/>
      <c r="T309" s="19"/>
      <c r="V309" s="19"/>
      <c r="W309" s="19"/>
      <c r="X309" s="19"/>
      <c r="Y309" s="19"/>
      <c r="Z309" s="19"/>
      <c r="AA309" s="19"/>
      <c r="AB309" s="19"/>
      <c r="AC309" s="19"/>
      <c r="AD309" s="19"/>
      <c r="AE309" s="37"/>
      <c r="AF309" s="37"/>
      <c r="AG309" s="37"/>
      <c r="AH309" s="37"/>
      <c r="AI309" s="37"/>
    </row>
    <row r="310" spans="1:39" s="52" customFormat="1" x14ac:dyDescent="0.25">
      <c r="A310" s="38"/>
      <c r="B310" s="19"/>
      <c r="C310" s="37"/>
      <c r="D310" s="19"/>
      <c r="E310" s="19"/>
      <c r="F310" s="19"/>
      <c r="G310" s="19"/>
      <c r="H310" s="19"/>
      <c r="I310" s="19"/>
      <c r="J310" s="39"/>
      <c r="K310" s="19"/>
      <c r="L310" s="19"/>
      <c r="M310" s="19"/>
      <c r="N310" s="19"/>
      <c r="O310" s="19"/>
      <c r="P310" s="19"/>
      <c r="Q310" s="50"/>
      <c r="R310" s="19"/>
      <c r="S310" s="50"/>
      <c r="T310" s="19"/>
      <c r="V310" s="19"/>
      <c r="W310" s="19"/>
      <c r="X310" s="19"/>
      <c r="Y310" s="19"/>
      <c r="Z310" s="19"/>
      <c r="AA310" s="19"/>
      <c r="AB310" s="19"/>
      <c r="AC310" s="19"/>
      <c r="AD310" s="19"/>
      <c r="AE310" s="37"/>
      <c r="AF310" s="37"/>
      <c r="AG310" s="37"/>
      <c r="AH310" s="37"/>
      <c r="AI310" s="37"/>
    </row>
    <row r="311" spans="1:39" x14ac:dyDescent="0.25">
      <c r="AL311" s="52"/>
      <c r="AM311" s="52"/>
    </row>
  </sheetData>
  <pageMargins left="0.7" right="0.7" top="0.75" bottom="0.75" header="0.3" footer="0.3"/>
  <pageSetup paperSize="8" scale="49" orientation="landscape" r:id="rId1"/>
  <headerFooter>
    <oddFooter>&amp;C_x000D_&amp;1#&amp;"Aptos"&amp;10&amp;K000000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E510-D6B0-4E5F-AB1A-0B0CAA6298B9}">
  <sheetPr codeName="Sheet3">
    <tabColor theme="6" tint="0.59999389629810485"/>
  </sheetPr>
  <dimension ref="A1:AJ381"/>
  <sheetViews>
    <sheetView topLeftCell="D1" zoomScale="90" zoomScaleNormal="90" workbookViewId="0">
      <pane ySplit="3" topLeftCell="A4" activePane="bottomLeft" state="frozen"/>
      <selection pane="bottomLeft" activeCell="AI3" sqref="AI3"/>
    </sheetView>
  </sheetViews>
  <sheetFormatPr defaultColWidth="8.7265625" defaultRowHeight="12.5" x14ac:dyDescent="0.25"/>
  <cols>
    <col min="1" max="1" width="32.1796875" style="42" customWidth="1"/>
    <col min="2" max="2" width="26.54296875" style="42" customWidth="1"/>
    <col min="3" max="3" width="32.1796875" style="42" customWidth="1"/>
    <col min="4" max="4" width="9.1796875" style="42"/>
    <col min="5" max="6" width="8.7265625" style="42"/>
    <col min="7" max="14" width="9.1796875" style="43"/>
    <col min="15" max="18" width="9.1796875" style="43" customWidth="1"/>
    <col min="19" max="19" width="9.1796875" style="53" customWidth="1"/>
    <col min="20" max="20" width="9.1796875" style="43" customWidth="1"/>
    <col min="21" max="21" width="9.1796875" style="53" customWidth="1"/>
    <col min="22" max="22" width="9.1796875" style="43" customWidth="1"/>
    <col min="23" max="23" width="9.1796875" style="53" customWidth="1"/>
    <col min="24" max="36" width="9.1796875" style="43" customWidth="1"/>
    <col min="37" max="16384" width="8.7265625" style="42"/>
  </cols>
  <sheetData>
    <row r="1" spans="1:36" s="72" customFormat="1" x14ac:dyDescent="0.25">
      <c r="A1" s="72" t="s">
        <v>323</v>
      </c>
      <c r="E1" s="73">
        <f t="shared" ref="E1:R1" si="0">SUM(E4:E156)</f>
        <v>102</v>
      </c>
      <c r="F1" s="73">
        <f t="shared" si="0"/>
        <v>50</v>
      </c>
      <c r="G1" s="73">
        <f t="shared" si="0"/>
        <v>548</v>
      </c>
      <c r="H1" s="73">
        <f t="shared" si="0"/>
        <v>141</v>
      </c>
      <c r="I1" s="73">
        <f t="shared" si="0"/>
        <v>868</v>
      </c>
      <c r="J1" s="73">
        <f t="shared" si="0"/>
        <v>253</v>
      </c>
      <c r="K1" s="73">
        <f t="shared" si="0"/>
        <v>224</v>
      </c>
      <c r="L1" s="73">
        <f t="shared" si="0"/>
        <v>813698</v>
      </c>
      <c r="M1" s="73">
        <f t="shared" si="0"/>
        <v>3997</v>
      </c>
      <c r="N1" s="73">
        <f t="shared" si="0"/>
        <v>817695</v>
      </c>
      <c r="O1" s="73">
        <f t="shared" si="0"/>
        <v>660827</v>
      </c>
      <c r="P1" s="73">
        <f t="shared" si="0"/>
        <v>3215</v>
      </c>
      <c r="Q1" s="73">
        <f t="shared" si="0"/>
        <v>664042</v>
      </c>
      <c r="R1" s="73">
        <f t="shared" si="0"/>
        <v>302843</v>
      </c>
      <c r="S1" s="115">
        <f>R1/O1</f>
        <v>0.4582787930880548</v>
      </c>
      <c r="T1" s="73">
        <f>SUM(T4:T156)</f>
        <v>2822</v>
      </c>
      <c r="U1" s="115">
        <f>T1/P1</f>
        <v>0.87776049766718511</v>
      </c>
      <c r="V1" s="73">
        <f>SUM(V4:V156)</f>
        <v>305665</v>
      </c>
      <c r="W1" s="115">
        <f>V1/Q1</f>
        <v>0.46030973944419179</v>
      </c>
      <c r="X1" s="73">
        <f t="shared" ref="X1:AJ1" si="1">SUM(X4:X156)</f>
        <v>6474</v>
      </c>
      <c r="Y1" s="73">
        <f t="shared" si="1"/>
        <v>359</v>
      </c>
      <c r="Z1" s="73">
        <f t="shared" si="1"/>
        <v>6792</v>
      </c>
      <c r="AA1" s="73">
        <f t="shared" si="1"/>
        <v>4959</v>
      </c>
      <c r="AB1" s="73">
        <f t="shared" si="1"/>
        <v>254</v>
      </c>
      <c r="AC1" s="73">
        <f t="shared" si="1"/>
        <v>5213</v>
      </c>
      <c r="AD1" s="73">
        <f t="shared" si="1"/>
        <v>629</v>
      </c>
      <c r="AE1" s="73">
        <f t="shared" si="1"/>
        <v>15061</v>
      </c>
      <c r="AF1" s="73">
        <f t="shared" si="1"/>
        <v>15690</v>
      </c>
      <c r="AG1" s="73">
        <f t="shared" si="1"/>
        <v>400</v>
      </c>
      <c r="AH1" s="73">
        <f t="shared" si="1"/>
        <v>234</v>
      </c>
      <c r="AI1" s="73">
        <f t="shared" si="1"/>
        <v>9</v>
      </c>
      <c r="AJ1" s="73">
        <f t="shared" si="1"/>
        <v>539</v>
      </c>
    </row>
    <row r="2" spans="1:36" x14ac:dyDescent="0.25">
      <c r="E2" s="43"/>
      <c r="F2" s="43"/>
      <c r="S2" s="43"/>
      <c r="U2" s="43"/>
      <c r="W2" s="43"/>
    </row>
    <row r="3" spans="1:36" ht="101.25" customHeight="1" x14ac:dyDescent="0.3">
      <c r="A3" s="54" t="s">
        <v>11</v>
      </c>
      <c r="B3" s="54" t="s">
        <v>316</v>
      </c>
      <c r="C3" s="54" t="s">
        <v>62</v>
      </c>
      <c r="D3" s="55" t="s">
        <v>30</v>
      </c>
      <c r="E3" s="25" t="s">
        <v>318</v>
      </c>
      <c r="F3" s="25" t="s">
        <v>319</v>
      </c>
      <c r="G3" s="56" t="s">
        <v>0</v>
      </c>
      <c r="H3" s="56" t="s">
        <v>58</v>
      </c>
      <c r="I3" s="56" t="s">
        <v>1</v>
      </c>
      <c r="J3" s="25" t="s">
        <v>5</v>
      </c>
      <c r="K3" s="25" t="s">
        <v>6</v>
      </c>
      <c r="L3" s="56" t="s">
        <v>26</v>
      </c>
      <c r="M3" s="56" t="s">
        <v>16</v>
      </c>
      <c r="N3" s="56" t="s">
        <v>17</v>
      </c>
      <c r="O3" s="56" t="s">
        <v>27</v>
      </c>
      <c r="P3" s="56" t="s">
        <v>18</v>
      </c>
      <c r="Q3" s="56" t="s">
        <v>19</v>
      </c>
      <c r="R3" s="57" t="s">
        <v>20</v>
      </c>
      <c r="S3" s="58" t="s">
        <v>21</v>
      </c>
      <c r="T3" s="56" t="s">
        <v>22</v>
      </c>
      <c r="U3" s="58" t="s">
        <v>23</v>
      </c>
      <c r="V3" s="56" t="s">
        <v>24</v>
      </c>
      <c r="W3" s="58" t="s">
        <v>25</v>
      </c>
      <c r="X3" s="56" t="s">
        <v>7</v>
      </c>
      <c r="Y3" s="56" t="s">
        <v>8</v>
      </c>
      <c r="Z3" s="56" t="s">
        <v>9</v>
      </c>
      <c r="AA3" s="56" t="s">
        <v>14</v>
      </c>
      <c r="AB3" s="56" t="s">
        <v>15</v>
      </c>
      <c r="AC3" s="56" t="s">
        <v>28</v>
      </c>
      <c r="AD3" s="56" t="s">
        <v>29</v>
      </c>
      <c r="AE3" s="56" t="s">
        <v>12</v>
      </c>
      <c r="AF3" s="56" t="s">
        <v>13</v>
      </c>
      <c r="AG3" s="56" t="s">
        <v>701</v>
      </c>
      <c r="AH3" s="56" t="s">
        <v>704</v>
      </c>
      <c r="AI3" s="56" t="s">
        <v>10</v>
      </c>
      <c r="AJ3" s="56" t="s">
        <v>59</v>
      </c>
    </row>
    <row r="4" spans="1:36" s="40" customFormat="1" x14ac:dyDescent="0.25">
      <c r="A4" s="40" t="s">
        <v>65</v>
      </c>
      <c r="B4" s="40" t="s">
        <v>683</v>
      </c>
      <c r="C4" s="40" t="s">
        <v>167</v>
      </c>
      <c r="D4" s="40" t="s">
        <v>31</v>
      </c>
      <c r="E4" s="40">
        <v>1</v>
      </c>
      <c r="G4" s="44">
        <v>5</v>
      </c>
      <c r="H4" s="44"/>
      <c r="I4" s="44">
        <v>6</v>
      </c>
      <c r="J4" s="44">
        <v>2</v>
      </c>
      <c r="K4" s="44">
        <v>2</v>
      </c>
      <c r="L4" s="44">
        <v>1265</v>
      </c>
      <c r="M4" s="44">
        <v>4</v>
      </c>
      <c r="N4" s="44">
        <f>L4+M4</f>
        <v>1269</v>
      </c>
      <c r="O4" s="40">
        <f>IF(E4=1, L4, 0)</f>
        <v>1265</v>
      </c>
      <c r="P4" s="40">
        <f>IF(E4=1, M4, 0)</f>
        <v>4</v>
      </c>
      <c r="Q4" s="44">
        <f>O4+P4</f>
        <v>1269</v>
      </c>
      <c r="R4" s="44">
        <v>690</v>
      </c>
      <c r="S4" s="114">
        <f>R4/O4</f>
        <v>0.54545454545454541</v>
      </c>
      <c r="T4" s="44">
        <v>4</v>
      </c>
      <c r="U4" s="114">
        <f>T4/P4</f>
        <v>1</v>
      </c>
      <c r="V4" s="44">
        <f>R4+T4</f>
        <v>694</v>
      </c>
      <c r="W4" s="114">
        <f>V4/Q4</f>
        <v>0.54688731284475967</v>
      </c>
      <c r="X4" s="44">
        <v>3</v>
      </c>
      <c r="Y4" s="44"/>
      <c r="Z4" s="44">
        <f>Y4+X4</f>
        <v>3</v>
      </c>
      <c r="AA4" s="44">
        <v>3</v>
      </c>
      <c r="AB4" s="44"/>
      <c r="AC4" s="44">
        <f>AA4+AB4</f>
        <v>3</v>
      </c>
      <c r="AD4" s="44"/>
      <c r="AE4" s="44">
        <v>15</v>
      </c>
      <c r="AF4" s="44">
        <f>AE4+AD4</f>
        <v>15</v>
      </c>
      <c r="AG4" s="44">
        <v>1</v>
      </c>
      <c r="AH4" s="44">
        <v>1</v>
      </c>
      <c r="AI4" s="44"/>
      <c r="AJ4" s="44">
        <v>5</v>
      </c>
    </row>
    <row r="5" spans="1:36" s="40" customFormat="1" x14ac:dyDescent="0.25">
      <c r="A5" s="40" t="s">
        <v>64</v>
      </c>
      <c r="B5" s="40" t="s">
        <v>458</v>
      </c>
      <c r="C5" s="40" t="s">
        <v>167</v>
      </c>
      <c r="D5" s="40" t="s">
        <v>31</v>
      </c>
      <c r="F5" s="40">
        <v>1</v>
      </c>
      <c r="G5" s="44">
        <v>4</v>
      </c>
      <c r="H5" s="44">
        <v>4</v>
      </c>
      <c r="I5" s="44">
        <v>4</v>
      </c>
      <c r="J5" s="44"/>
      <c r="K5" s="44"/>
      <c r="L5" s="44">
        <v>1327</v>
      </c>
      <c r="M5" s="44">
        <v>5</v>
      </c>
      <c r="N5" s="44">
        <f t="shared" ref="N5:N69" si="2">L5+M5</f>
        <v>1332</v>
      </c>
      <c r="O5" s="40">
        <f t="shared" ref="O5:O68" si="3">IF(E5=1, L5,  )</f>
        <v>0</v>
      </c>
      <c r="P5" s="40">
        <f t="shared" ref="P5:P68" si="4">IF(E5=1, M5, 0)</f>
        <v>0</v>
      </c>
      <c r="Q5" s="44">
        <f t="shared" ref="Q5:Q68" si="5">O5+P5</f>
        <v>0</v>
      </c>
      <c r="R5" s="44"/>
      <c r="S5" s="114"/>
      <c r="T5" s="44"/>
      <c r="U5" s="114"/>
      <c r="V5" s="44">
        <f t="shared" ref="V5:V68" si="6">R5+T5</f>
        <v>0</v>
      </c>
      <c r="W5" s="114"/>
      <c r="X5" s="44"/>
      <c r="Y5" s="44"/>
      <c r="Z5" s="44">
        <f t="shared" ref="Z5:Z68" si="7">Y5+X5</f>
        <v>0</v>
      </c>
      <c r="AA5" s="44"/>
      <c r="AB5" s="44"/>
      <c r="AC5" s="44">
        <f t="shared" ref="AC5:AC68" si="8">AA5+AB5</f>
        <v>0</v>
      </c>
      <c r="AD5" s="44"/>
      <c r="AE5" s="44"/>
      <c r="AF5" s="44">
        <f t="shared" ref="AF5:AF68" si="9">AE5+AD5</f>
        <v>0</v>
      </c>
      <c r="AG5" s="44">
        <v>2</v>
      </c>
      <c r="AH5" s="44">
        <v>2</v>
      </c>
      <c r="AI5" s="44"/>
      <c r="AJ5" s="44">
        <v>4</v>
      </c>
    </row>
    <row r="6" spans="1:36" s="40" customFormat="1" x14ac:dyDescent="0.25">
      <c r="A6" s="40" t="s">
        <v>67</v>
      </c>
      <c r="B6" s="40" t="s">
        <v>459</v>
      </c>
      <c r="C6" s="40" t="s">
        <v>167</v>
      </c>
      <c r="D6" s="40" t="s">
        <v>31</v>
      </c>
      <c r="F6" s="40">
        <v>1</v>
      </c>
      <c r="G6" s="44">
        <v>4</v>
      </c>
      <c r="H6" s="44">
        <v>4</v>
      </c>
      <c r="I6" s="44">
        <v>4</v>
      </c>
      <c r="J6" s="44"/>
      <c r="K6" s="44"/>
      <c r="L6" s="44">
        <v>6521</v>
      </c>
      <c r="M6" s="44">
        <v>43</v>
      </c>
      <c r="N6" s="44">
        <f t="shared" si="2"/>
        <v>6564</v>
      </c>
      <c r="O6" s="40">
        <f t="shared" si="3"/>
        <v>0</v>
      </c>
      <c r="P6" s="40">
        <f t="shared" si="4"/>
        <v>0</v>
      </c>
      <c r="Q6" s="44">
        <f t="shared" si="5"/>
        <v>0</v>
      </c>
      <c r="R6" s="44"/>
      <c r="S6" s="114"/>
      <c r="T6" s="44"/>
      <c r="U6" s="114"/>
      <c r="V6" s="44">
        <f t="shared" si="6"/>
        <v>0</v>
      </c>
      <c r="W6" s="114"/>
      <c r="X6" s="44"/>
      <c r="Y6" s="44"/>
      <c r="Z6" s="44">
        <f t="shared" si="7"/>
        <v>0</v>
      </c>
      <c r="AA6" s="44"/>
      <c r="AB6" s="44"/>
      <c r="AC6" s="44">
        <f t="shared" si="8"/>
        <v>0</v>
      </c>
      <c r="AD6" s="44"/>
      <c r="AE6" s="44"/>
      <c r="AF6" s="44">
        <f t="shared" si="9"/>
        <v>0</v>
      </c>
      <c r="AG6" s="44">
        <v>3</v>
      </c>
      <c r="AH6" s="44">
        <v>3</v>
      </c>
      <c r="AI6" s="44"/>
      <c r="AJ6" s="44">
        <v>4</v>
      </c>
    </row>
    <row r="7" spans="1:36" s="40" customFormat="1" x14ac:dyDescent="0.25">
      <c r="A7" s="40" t="s">
        <v>67</v>
      </c>
      <c r="B7" s="40" t="s">
        <v>460</v>
      </c>
      <c r="C7" s="40" t="s">
        <v>167</v>
      </c>
      <c r="D7" s="40" t="s">
        <v>31</v>
      </c>
      <c r="F7" s="40">
        <v>1</v>
      </c>
      <c r="G7" s="44">
        <v>4</v>
      </c>
      <c r="H7" s="44">
        <v>4</v>
      </c>
      <c r="I7" s="44">
        <v>4</v>
      </c>
      <c r="J7" s="44"/>
      <c r="K7" s="44"/>
      <c r="L7" s="44">
        <v>1360</v>
      </c>
      <c r="M7" s="44">
        <v>19</v>
      </c>
      <c r="N7" s="44">
        <f t="shared" si="2"/>
        <v>1379</v>
      </c>
      <c r="O7" s="40">
        <f t="shared" si="3"/>
        <v>0</v>
      </c>
      <c r="P7" s="40">
        <f t="shared" si="4"/>
        <v>0</v>
      </c>
      <c r="Q7" s="44">
        <f t="shared" si="5"/>
        <v>0</v>
      </c>
      <c r="R7" s="44"/>
      <c r="S7" s="114"/>
      <c r="T7" s="44"/>
      <c r="U7" s="114"/>
      <c r="V7" s="44">
        <f t="shared" si="6"/>
        <v>0</v>
      </c>
      <c r="W7" s="114"/>
      <c r="X7" s="44"/>
      <c r="Y7" s="44"/>
      <c r="Z7" s="44">
        <f t="shared" si="7"/>
        <v>0</v>
      </c>
      <c r="AA7" s="44"/>
      <c r="AB7" s="44"/>
      <c r="AC7" s="44">
        <f t="shared" si="8"/>
        <v>0</v>
      </c>
      <c r="AD7" s="44"/>
      <c r="AE7" s="44"/>
      <c r="AF7" s="44">
        <f t="shared" si="9"/>
        <v>0</v>
      </c>
      <c r="AG7" s="44">
        <v>1</v>
      </c>
      <c r="AH7" s="44">
        <v>1</v>
      </c>
      <c r="AI7" s="44"/>
      <c r="AJ7" s="44">
        <v>4</v>
      </c>
    </row>
    <row r="8" spans="1:36" s="40" customFormat="1" x14ac:dyDescent="0.25">
      <c r="A8" s="40" t="s">
        <v>67</v>
      </c>
      <c r="B8" s="40" t="s">
        <v>461</v>
      </c>
      <c r="C8" s="40" t="s">
        <v>167</v>
      </c>
      <c r="D8" s="40" t="s">
        <v>31</v>
      </c>
      <c r="E8" s="40">
        <v>1</v>
      </c>
      <c r="G8" s="44">
        <v>4</v>
      </c>
      <c r="H8" s="44"/>
      <c r="I8" s="44">
        <v>5</v>
      </c>
      <c r="J8" s="44">
        <v>1</v>
      </c>
      <c r="K8" s="44">
        <v>1</v>
      </c>
      <c r="L8" s="44">
        <v>1281</v>
      </c>
      <c r="M8" s="44">
        <v>7</v>
      </c>
      <c r="N8" s="44">
        <f t="shared" si="2"/>
        <v>1288</v>
      </c>
      <c r="O8" s="40">
        <f t="shared" si="3"/>
        <v>1281</v>
      </c>
      <c r="P8" s="40">
        <f t="shared" si="4"/>
        <v>7</v>
      </c>
      <c r="Q8" s="44">
        <f t="shared" si="5"/>
        <v>1288</v>
      </c>
      <c r="R8" s="44">
        <v>702</v>
      </c>
      <c r="S8" s="114">
        <f t="shared" ref="S8:S66" si="10">R8/O8</f>
        <v>0.54800936768149888</v>
      </c>
      <c r="T8" s="44">
        <v>5</v>
      </c>
      <c r="U8" s="114">
        <f t="shared" ref="U8:U66" si="11">T8/P8</f>
        <v>0.7142857142857143</v>
      </c>
      <c r="V8" s="44">
        <f t="shared" si="6"/>
        <v>707</v>
      </c>
      <c r="W8" s="114">
        <f t="shared" ref="W8:W66" si="12">V8/Q8</f>
        <v>0.54891304347826086</v>
      </c>
      <c r="X8" s="44">
        <v>4</v>
      </c>
      <c r="Y8" s="44">
        <v>2</v>
      </c>
      <c r="Z8" s="44">
        <f>Y8+X8</f>
        <v>6</v>
      </c>
      <c r="AA8" s="44"/>
      <c r="AB8" s="44">
        <v>1</v>
      </c>
      <c r="AC8" s="44">
        <f>AA8+AB8</f>
        <v>1</v>
      </c>
      <c r="AD8" s="44"/>
      <c r="AE8" s="44">
        <v>29</v>
      </c>
      <c r="AF8" s="44">
        <f>AE8+AD8</f>
        <v>29</v>
      </c>
      <c r="AG8" s="44">
        <v>2</v>
      </c>
      <c r="AH8" s="44">
        <v>1</v>
      </c>
      <c r="AI8" s="44"/>
      <c r="AJ8" s="44">
        <v>4</v>
      </c>
    </row>
    <row r="9" spans="1:36" s="40" customFormat="1" x14ac:dyDescent="0.25">
      <c r="A9" s="40" t="s">
        <v>67</v>
      </c>
      <c r="B9" s="40" t="s">
        <v>462</v>
      </c>
      <c r="C9" s="40" t="s">
        <v>167</v>
      </c>
      <c r="D9" s="40" t="s">
        <v>31</v>
      </c>
      <c r="E9" s="40">
        <v>1</v>
      </c>
      <c r="G9" s="44">
        <v>4</v>
      </c>
      <c r="H9" s="44"/>
      <c r="I9" s="44">
        <v>5</v>
      </c>
      <c r="J9" s="44">
        <v>1</v>
      </c>
      <c r="K9" s="44">
        <v>1</v>
      </c>
      <c r="L9" s="44">
        <v>7940</v>
      </c>
      <c r="M9" s="44">
        <v>58</v>
      </c>
      <c r="N9" s="44">
        <f t="shared" si="2"/>
        <v>7998</v>
      </c>
      <c r="O9" s="40">
        <f t="shared" si="3"/>
        <v>7940</v>
      </c>
      <c r="P9" s="40">
        <f t="shared" si="4"/>
        <v>58</v>
      </c>
      <c r="Q9" s="44">
        <f t="shared" si="5"/>
        <v>7998</v>
      </c>
      <c r="R9" s="44">
        <v>4052</v>
      </c>
      <c r="S9" s="114">
        <f t="shared" si="10"/>
        <v>0.51032745591939543</v>
      </c>
      <c r="T9" s="44">
        <v>44</v>
      </c>
      <c r="U9" s="114">
        <f t="shared" si="11"/>
        <v>0.75862068965517238</v>
      </c>
      <c r="V9" s="44">
        <f t="shared" si="6"/>
        <v>4096</v>
      </c>
      <c r="W9" s="114">
        <f t="shared" si="12"/>
        <v>0.51212803200800205</v>
      </c>
      <c r="X9" s="44">
        <v>39</v>
      </c>
      <c r="Y9" s="44">
        <v>7</v>
      </c>
      <c r="Z9" s="44">
        <f>Y9+X9</f>
        <v>46</v>
      </c>
      <c r="AA9" s="44">
        <v>27</v>
      </c>
      <c r="AB9" s="44">
        <v>7</v>
      </c>
      <c r="AC9" s="44">
        <f>AA9+AB9</f>
        <v>34</v>
      </c>
      <c r="AD9" s="44">
        <v>1</v>
      </c>
      <c r="AE9" s="44">
        <v>196</v>
      </c>
      <c r="AF9" s="44">
        <f>AE9+AD9</f>
        <v>197</v>
      </c>
      <c r="AG9" s="44">
        <v>1</v>
      </c>
      <c r="AH9" s="44"/>
      <c r="AI9" s="44"/>
      <c r="AJ9" s="44">
        <v>4</v>
      </c>
    </row>
    <row r="10" spans="1:36" s="40" customFormat="1" x14ac:dyDescent="0.25">
      <c r="A10" s="40" t="s">
        <v>68</v>
      </c>
      <c r="B10" s="40" t="s">
        <v>463</v>
      </c>
      <c r="C10" s="40" t="s">
        <v>290</v>
      </c>
      <c r="D10" s="40" t="s">
        <v>31</v>
      </c>
      <c r="F10" s="40">
        <v>1</v>
      </c>
      <c r="G10" s="44">
        <v>2</v>
      </c>
      <c r="H10" s="44">
        <v>2</v>
      </c>
      <c r="I10" s="44">
        <v>2</v>
      </c>
      <c r="J10" s="44">
        <v>2</v>
      </c>
      <c r="K10" s="44">
        <v>2</v>
      </c>
      <c r="L10" s="44">
        <v>18120</v>
      </c>
      <c r="M10" s="44">
        <v>13</v>
      </c>
      <c r="N10" s="44">
        <f t="shared" si="2"/>
        <v>18133</v>
      </c>
      <c r="O10" s="40">
        <f t="shared" ref="O10" si="13">IF(E10=1, L10, 0)</f>
        <v>0</v>
      </c>
      <c r="P10" s="40">
        <f t="shared" si="4"/>
        <v>0</v>
      </c>
      <c r="Q10" s="44">
        <f t="shared" si="5"/>
        <v>0</v>
      </c>
      <c r="R10" s="44"/>
      <c r="S10" s="114"/>
      <c r="T10" s="44"/>
      <c r="U10" s="114"/>
      <c r="V10" s="44">
        <f t="shared" si="6"/>
        <v>0</v>
      </c>
      <c r="W10" s="114"/>
      <c r="X10" s="44"/>
      <c r="Y10" s="44"/>
      <c r="Z10" s="44">
        <f t="shared" si="7"/>
        <v>0</v>
      </c>
      <c r="AA10" s="44"/>
      <c r="AB10" s="44"/>
      <c r="AC10" s="44">
        <f t="shared" si="8"/>
        <v>0</v>
      </c>
      <c r="AD10" s="44"/>
      <c r="AE10" s="44"/>
      <c r="AF10" s="44">
        <f t="shared" si="9"/>
        <v>0</v>
      </c>
      <c r="AG10" s="44">
        <v>1</v>
      </c>
      <c r="AH10" s="44">
        <v>1</v>
      </c>
      <c r="AI10" s="44"/>
      <c r="AJ10" s="44">
        <v>2</v>
      </c>
    </row>
    <row r="11" spans="1:36" s="40" customFormat="1" x14ac:dyDescent="0.25">
      <c r="A11" s="40" t="s">
        <v>68</v>
      </c>
      <c r="B11" s="40" t="s">
        <v>463</v>
      </c>
      <c r="C11" s="40" t="s">
        <v>289</v>
      </c>
      <c r="D11" s="40" t="s">
        <v>31</v>
      </c>
      <c r="E11" s="40">
        <v>1</v>
      </c>
      <c r="G11" s="44">
        <v>2</v>
      </c>
      <c r="H11" s="44"/>
      <c r="I11" s="44">
        <v>9</v>
      </c>
      <c r="J11" s="44">
        <v>1</v>
      </c>
      <c r="K11" s="44">
        <v>1</v>
      </c>
      <c r="L11" s="44">
        <v>17073</v>
      </c>
      <c r="M11" s="44">
        <v>27</v>
      </c>
      <c r="N11" s="44">
        <f t="shared" si="2"/>
        <v>17100</v>
      </c>
      <c r="O11" s="40">
        <f t="shared" si="3"/>
        <v>17073</v>
      </c>
      <c r="P11" s="40">
        <f t="shared" si="4"/>
        <v>27</v>
      </c>
      <c r="Q11" s="44">
        <f t="shared" si="5"/>
        <v>17100</v>
      </c>
      <c r="R11" s="44">
        <v>6712</v>
      </c>
      <c r="S11" s="114">
        <f t="shared" si="10"/>
        <v>0.39313535992502779</v>
      </c>
      <c r="T11" s="44">
        <v>25</v>
      </c>
      <c r="U11" s="114">
        <f t="shared" si="11"/>
        <v>0.92592592592592593</v>
      </c>
      <c r="V11" s="44">
        <f t="shared" si="6"/>
        <v>6737</v>
      </c>
      <c r="W11" s="114">
        <f t="shared" si="12"/>
        <v>0.39397660818713448</v>
      </c>
      <c r="X11" s="44">
        <v>164</v>
      </c>
      <c r="Y11" s="44">
        <v>3</v>
      </c>
      <c r="Z11" s="44">
        <f t="shared" si="7"/>
        <v>167</v>
      </c>
      <c r="AA11" s="44">
        <v>127</v>
      </c>
      <c r="AB11" s="44">
        <v>3</v>
      </c>
      <c r="AC11" s="44">
        <f t="shared" si="8"/>
        <v>130</v>
      </c>
      <c r="AD11" s="44">
        <v>5</v>
      </c>
      <c r="AE11" s="44">
        <v>482</v>
      </c>
      <c r="AF11" s="44">
        <f t="shared" si="9"/>
        <v>487</v>
      </c>
      <c r="AG11" s="44">
        <v>5</v>
      </c>
      <c r="AH11" s="44">
        <v>2</v>
      </c>
      <c r="AI11" s="44"/>
      <c r="AJ11" s="44">
        <v>2</v>
      </c>
    </row>
    <row r="12" spans="1:36" s="40" customFormat="1" x14ac:dyDescent="0.25">
      <c r="A12" s="40" t="s">
        <v>68</v>
      </c>
      <c r="B12" s="40" t="s">
        <v>463</v>
      </c>
      <c r="C12" s="40" t="s">
        <v>286</v>
      </c>
      <c r="D12" s="40" t="s">
        <v>31</v>
      </c>
      <c r="E12" s="40">
        <v>1</v>
      </c>
      <c r="G12" s="44">
        <v>2</v>
      </c>
      <c r="H12" s="44"/>
      <c r="I12" s="44">
        <v>6</v>
      </c>
      <c r="J12" s="44">
        <v>1</v>
      </c>
      <c r="K12" s="44">
        <v>1</v>
      </c>
      <c r="L12" s="44">
        <v>14539</v>
      </c>
      <c r="M12" s="44">
        <v>47</v>
      </c>
      <c r="N12" s="44">
        <f t="shared" si="2"/>
        <v>14586</v>
      </c>
      <c r="O12" s="40">
        <f t="shared" si="3"/>
        <v>14539</v>
      </c>
      <c r="P12" s="40">
        <f t="shared" si="4"/>
        <v>47</v>
      </c>
      <c r="Q12" s="44">
        <f t="shared" si="5"/>
        <v>14586</v>
      </c>
      <c r="R12" s="44">
        <v>4723</v>
      </c>
      <c r="S12" s="114">
        <f t="shared" si="10"/>
        <v>0.32485040236604995</v>
      </c>
      <c r="T12" s="44">
        <v>40</v>
      </c>
      <c r="U12" s="114">
        <f t="shared" si="11"/>
        <v>0.85106382978723405</v>
      </c>
      <c r="V12" s="44">
        <f t="shared" si="6"/>
        <v>4763</v>
      </c>
      <c r="W12" s="114">
        <f t="shared" si="12"/>
        <v>0.32654600301659126</v>
      </c>
      <c r="X12" s="44">
        <v>216</v>
      </c>
      <c r="Y12" s="44">
        <v>9</v>
      </c>
      <c r="Z12" s="44">
        <f t="shared" si="7"/>
        <v>225</v>
      </c>
      <c r="AA12" s="44">
        <v>173</v>
      </c>
      <c r="AB12" s="44">
        <v>7</v>
      </c>
      <c r="AC12" s="44">
        <f t="shared" si="8"/>
        <v>180</v>
      </c>
      <c r="AD12" s="44"/>
      <c r="AE12" s="44">
        <v>352</v>
      </c>
      <c r="AF12" s="44">
        <f t="shared" si="9"/>
        <v>352</v>
      </c>
      <c r="AG12" s="44">
        <v>1</v>
      </c>
      <c r="AH12" s="44">
        <v>1</v>
      </c>
      <c r="AI12" s="44"/>
      <c r="AJ12" s="44">
        <v>2</v>
      </c>
    </row>
    <row r="13" spans="1:36" s="40" customFormat="1" x14ac:dyDescent="0.25">
      <c r="A13" s="40" t="s">
        <v>68</v>
      </c>
      <c r="B13" s="40" t="s">
        <v>464</v>
      </c>
      <c r="C13" s="40" t="s">
        <v>280</v>
      </c>
      <c r="D13" s="40" t="s">
        <v>31</v>
      </c>
      <c r="F13" s="40">
        <v>1</v>
      </c>
      <c r="G13" s="44">
        <v>2</v>
      </c>
      <c r="H13" s="44">
        <v>2</v>
      </c>
      <c r="I13" s="44">
        <v>2</v>
      </c>
      <c r="J13" s="44">
        <v>2</v>
      </c>
      <c r="K13" s="44">
        <v>2</v>
      </c>
      <c r="L13" s="44">
        <v>18338</v>
      </c>
      <c r="M13" s="44">
        <v>24</v>
      </c>
      <c r="N13" s="44">
        <f t="shared" si="2"/>
        <v>18362</v>
      </c>
      <c r="O13" s="40">
        <f t="shared" si="3"/>
        <v>0</v>
      </c>
      <c r="P13" s="40">
        <f t="shared" si="4"/>
        <v>0</v>
      </c>
      <c r="Q13" s="44">
        <f t="shared" si="5"/>
        <v>0</v>
      </c>
      <c r="R13" s="44"/>
      <c r="S13" s="114"/>
      <c r="T13" s="44"/>
      <c r="U13" s="114"/>
      <c r="V13" s="44">
        <f t="shared" si="6"/>
        <v>0</v>
      </c>
      <c r="W13" s="114"/>
      <c r="X13" s="44"/>
      <c r="Y13" s="44"/>
      <c r="Z13" s="44">
        <f t="shared" si="7"/>
        <v>0</v>
      </c>
      <c r="AA13" s="44"/>
      <c r="AB13" s="44"/>
      <c r="AC13" s="44">
        <f t="shared" si="8"/>
        <v>0</v>
      </c>
      <c r="AD13" s="44"/>
      <c r="AE13" s="44"/>
      <c r="AF13" s="44">
        <f t="shared" si="9"/>
        <v>0</v>
      </c>
      <c r="AG13" s="44">
        <v>1</v>
      </c>
      <c r="AH13" s="44">
        <v>1</v>
      </c>
      <c r="AI13" s="44"/>
      <c r="AJ13" s="44">
        <v>2</v>
      </c>
    </row>
    <row r="14" spans="1:36" s="40" customFormat="1" x14ac:dyDescent="0.25">
      <c r="A14" s="40" t="s">
        <v>68</v>
      </c>
      <c r="B14" s="40" t="s">
        <v>464</v>
      </c>
      <c r="C14" s="40" t="s">
        <v>282</v>
      </c>
      <c r="D14" s="40" t="s">
        <v>31</v>
      </c>
      <c r="E14" s="40">
        <v>1</v>
      </c>
      <c r="G14" s="44">
        <v>2</v>
      </c>
      <c r="H14" s="44"/>
      <c r="I14" s="44">
        <v>5</v>
      </c>
      <c r="J14" s="44">
        <v>2</v>
      </c>
      <c r="K14" s="44">
        <v>1</v>
      </c>
      <c r="L14" s="44">
        <v>17142</v>
      </c>
      <c r="M14" s="44">
        <v>12</v>
      </c>
      <c r="N14" s="44">
        <f t="shared" si="2"/>
        <v>17154</v>
      </c>
      <c r="O14" s="40">
        <f t="shared" si="3"/>
        <v>17142</v>
      </c>
      <c r="P14" s="40">
        <f t="shared" si="4"/>
        <v>12</v>
      </c>
      <c r="Q14" s="44">
        <f t="shared" si="5"/>
        <v>17154</v>
      </c>
      <c r="R14" s="44">
        <v>7816</v>
      </c>
      <c r="S14" s="114">
        <f t="shared" si="10"/>
        <v>0.45595613113989031</v>
      </c>
      <c r="T14" s="44">
        <v>12</v>
      </c>
      <c r="U14" s="114">
        <f t="shared" si="11"/>
        <v>1</v>
      </c>
      <c r="V14" s="44">
        <f t="shared" si="6"/>
        <v>7828</v>
      </c>
      <c r="W14" s="114">
        <f t="shared" si="12"/>
        <v>0.45633671446892854</v>
      </c>
      <c r="X14" s="44">
        <v>173</v>
      </c>
      <c r="Y14" s="44">
        <v>4</v>
      </c>
      <c r="Z14" s="44">
        <f t="shared" si="7"/>
        <v>177</v>
      </c>
      <c r="AA14" s="44">
        <v>134</v>
      </c>
      <c r="AB14" s="44">
        <v>2</v>
      </c>
      <c r="AC14" s="44">
        <f t="shared" si="8"/>
        <v>136</v>
      </c>
      <c r="AD14" s="44">
        <v>1</v>
      </c>
      <c r="AE14" s="44">
        <v>396</v>
      </c>
      <c r="AF14" s="44">
        <f t="shared" si="9"/>
        <v>397</v>
      </c>
      <c r="AG14" s="44">
        <v>2</v>
      </c>
      <c r="AH14" s="44">
        <v>1</v>
      </c>
      <c r="AI14" s="44"/>
      <c r="AJ14" s="44">
        <v>2</v>
      </c>
    </row>
    <row r="15" spans="1:36" s="40" customFormat="1" x14ac:dyDescent="0.25">
      <c r="A15" s="40" t="s">
        <v>68</v>
      </c>
      <c r="B15" s="40" t="s">
        <v>464</v>
      </c>
      <c r="C15" s="40" t="s">
        <v>281</v>
      </c>
      <c r="D15" s="40" t="s">
        <v>31</v>
      </c>
      <c r="E15" s="40">
        <v>1</v>
      </c>
      <c r="G15" s="44">
        <v>2</v>
      </c>
      <c r="H15" s="44"/>
      <c r="I15" s="44">
        <v>3</v>
      </c>
      <c r="J15" s="44">
        <v>2</v>
      </c>
      <c r="K15" s="44">
        <v>2</v>
      </c>
      <c r="L15" s="44">
        <v>19045</v>
      </c>
      <c r="M15" s="44">
        <v>11</v>
      </c>
      <c r="N15" s="44">
        <f t="shared" si="2"/>
        <v>19056</v>
      </c>
      <c r="O15" s="40">
        <f t="shared" si="3"/>
        <v>19045</v>
      </c>
      <c r="P15" s="40">
        <f t="shared" si="4"/>
        <v>11</v>
      </c>
      <c r="Q15" s="44">
        <f t="shared" si="5"/>
        <v>19056</v>
      </c>
      <c r="R15" s="44">
        <v>9142</v>
      </c>
      <c r="S15" s="114">
        <f t="shared" si="10"/>
        <v>0.48002100288789706</v>
      </c>
      <c r="T15" s="44">
        <v>11</v>
      </c>
      <c r="U15" s="114">
        <f t="shared" si="11"/>
        <v>1</v>
      </c>
      <c r="V15" s="44">
        <f t="shared" si="6"/>
        <v>9153</v>
      </c>
      <c r="W15" s="114">
        <f t="shared" si="12"/>
        <v>0.48032115869017633</v>
      </c>
      <c r="X15" s="44">
        <v>135</v>
      </c>
      <c r="Y15" s="44">
        <v>2</v>
      </c>
      <c r="Z15" s="44">
        <f t="shared" si="7"/>
        <v>137</v>
      </c>
      <c r="AA15" s="44">
        <v>121</v>
      </c>
      <c r="AB15" s="44"/>
      <c r="AC15" s="44">
        <f t="shared" si="8"/>
        <v>121</v>
      </c>
      <c r="AD15" s="44"/>
      <c r="AE15" s="44">
        <v>658</v>
      </c>
      <c r="AF15" s="44">
        <f t="shared" si="9"/>
        <v>658</v>
      </c>
      <c r="AG15" s="44">
        <v>2</v>
      </c>
      <c r="AH15" s="44">
        <v>1</v>
      </c>
      <c r="AI15" s="44"/>
      <c r="AJ15" s="44">
        <v>2</v>
      </c>
    </row>
    <row r="16" spans="1:36" s="40" customFormat="1" x14ac:dyDescent="0.25">
      <c r="A16" s="40" t="s">
        <v>68</v>
      </c>
      <c r="B16" s="40" t="s">
        <v>465</v>
      </c>
      <c r="C16" s="40" t="s">
        <v>283</v>
      </c>
      <c r="D16" s="40" t="s">
        <v>31</v>
      </c>
      <c r="E16" s="40">
        <v>1</v>
      </c>
      <c r="G16" s="44">
        <v>2</v>
      </c>
      <c r="H16" s="44"/>
      <c r="I16" s="44">
        <v>5</v>
      </c>
      <c r="J16" s="44">
        <v>1</v>
      </c>
      <c r="K16" s="44">
        <v>1</v>
      </c>
      <c r="L16" s="44">
        <v>18739</v>
      </c>
      <c r="M16" s="44">
        <v>13</v>
      </c>
      <c r="N16" s="44">
        <f t="shared" si="2"/>
        <v>18752</v>
      </c>
      <c r="O16" s="40">
        <f t="shared" ref="O16" si="14">IF(E16=1, L16, 0)</f>
        <v>18739</v>
      </c>
      <c r="P16" s="40">
        <f t="shared" si="4"/>
        <v>13</v>
      </c>
      <c r="Q16" s="44">
        <f t="shared" si="5"/>
        <v>18752</v>
      </c>
      <c r="R16" s="44">
        <v>9264</v>
      </c>
      <c r="S16" s="114">
        <f t="shared" si="10"/>
        <v>0.49437003041784516</v>
      </c>
      <c r="T16" s="44">
        <v>13</v>
      </c>
      <c r="U16" s="114">
        <f t="shared" si="11"/>
        <v>1</v>
      </c>
      <c r="V16" s="44">
        <f t="shared" si="6"/>
        <v>9277</v>
      </c>
      <c r="W16" s="114">
        <f t="shared" si="12"/>
        <v>0.49472056313993173</v>
      </c>
      <c r="X16" s="44">
        <v>197</v>
      </c>
      <c r="Y16" s="44"/>
      <c r="Z16" s="44">
        <f t="shared" si="7"/>
        <v>197</v>
      </c>
      <c r="AA16" s="44">
        <v>172</v>
      </c>
      <c r="AB16" s="44"/>
      <c r="AC16" s="44">
        <f t="shared" si="8"/>
        <v>172</v>
      </c>
      <c r="AD16" s="44"/>
      <c r="AE16" s="44">
        <v>556</v>
      </c>
      <c r="AF16" s="44">
        <f t="shared" si="9"/>
        <v>556</v>
      </c>
      <c r="AG16" s="44">
        <v>5</v>
      </c>
      <c r="AH16" s="44">
        <v>2</v>
      </c>
      <c r="AI16" s="44"/>
      <c r="AJ16" s="44">
        <v>2</v>
      </c>
    </row>
    <row r="17" spans="1:36" s="40" customFormat="1" x14ac:dyDescent="0.25">
      <c r="A17" s="40" t="s">
        <v>68</v>
      </c>
      <c r="B17" s="40" t="s">
        <v>465</v>
      </c>
      <c r="C17" s="40" t="s">
        <v>284</v>
      </c>
      <c r="D17" s="40" t="s">
        <v>31</v>
      </c>
      <c r="E17" s="40">
        <v>1</v>
      </c>
      <c r="G17" s="44">
        <v>2</v>
      </c>
      <c r="H17" s="44"/>
      <c r="I17" s="44">
        <v>7</v>
      </c>
      <c r="J17" s="44"/>
      <c r="K17" s="44"/>
      <c r="L17" s="44">
        <v>16453</v>
      </c>
      <c r="M17" s="44">
        <v>17</v>
      </c>
      <c r="N17" s="44">
        <f t="shared" si="2"/>
        <v>16470</v>
      </c>
      <c r="O17" s="40">
        <f t="shared" si="3"/>
        <v>16453</v>
      </c>
      <c r="P17" s="40">
        <f t="shared" si="4"/>
        <v>17</v>
      </c>
      <c r="Q17" s="44">
        <f t="shared" si="5"/>
        <v>16470</v>
      </c>
      <c r="R17" s="44">
        <v>6168</v>
      </c>
      <c r="S17" s="114">
        <f t="shared" si="10"/>
        <v>0.37488603902023948</v>
      </c>
      <c r="T17" s="44">
        <v>16</v>
      </c>
      <c r="U17" s="114">
        <f t="shared" si="11"/>
        <v>0.94117647058823528</v>
      </c>
      <c r="V17" s="44">
        <f t="shared" si="6"/>
        <v>6184</v>
      </c>
      <c r="W17" s="114">
        <f t="shared" si="12"/>
        <v>0.37547055251973283</v>
      </c>
      <c r="X17" s="44">
        <v>94</v>
      </c>
      <c r="Y17" s="44">
        <v>1</v>
      </c>
      <c r="Z17" s="44">
        <f t="shared" si="7"/>
        <v>95</v>
      </c>
      <c r="AA17" s="44">
        <v>80</v>
      </c>
      <c r="AB17" s="44">
        <v>1</v>
      </c>
      <c r="AC17" s="44">
        <f t="shared" si="8"/>
        <v>81</v>
      </c>
      <c r="AD17" s="44">
        <v>5</v>
      </c>
      <c r="AE17" s="44">
        <v>266</v>
      </c>
      <c r="AF17" s="44">
        <f t="shared" si="9"/>
        <v>271</v>
      </c>
      <c r="AG17" s="44">
        <v>1</v>
      </c>
      <c r="AH17" s="44">
        <v>1</v>
      </c>
      <c r="AI17" s="44"/>
      <c r="AJ17" s="44">
        <v>2</v>
      </c>
    </row>
    <row r="18" spans="1:36" s="40" customFormat="1" x14ac:dyDescent="0.25">
      <c r="A18" s="40" t="s">
        <v>68</v>
      </c>
      <c r="B18" s="40" t="s">
        <v>465</v>
      </c>
      <c r="C18" s="40" t="s">
        <v>285</v>
      </c>
      <c r="D18" s="40" t="s">
        <v>31</v>
      </c>
      <c r="E18" s="40">
        <v>1</v>
      </c>
      <c r="G18" s="44">
        <v>2</v>
      </c>
      <c r="H18" s="44"/>
      <c r="I18" s="44">
        <v>6</v>
      </c>
      <c r="J18" s="44">
        <v>2</v>
      </c>
      <c r="K18" s="44">
        <v>2</v>
      </c>
      <c r="L18" s="44">
        <v>14790</v>
      </c>
      <c r="M18" s="44">
        <v>26</v>
      </c>
      <c r="N18" s="44">
        <f t="shared" si="2"/>
        <v>14816</v>
      </c>
      <c r="O18" s="40">
        <f t="shared" si="3"/>
        <v>14790</v>
      </c>
      <c r="P18" s="40">
        <f t="shared" si="4"/>
        <v>26</v>
      </c>
      <c r="Q18" s="44">
        <f t="shared" si="5"/>
        <v>14816</v>
      </c>
      <c r="R18" s="44">
        <v>4569</v>
      </c>
      <c r="S18" s="114">
        <f t="shared" si="10"/>
        <v>0.30892494929006087</v>
      </c>
      <c r="T18" s="44">
        <v>24</v>
      </c>
      <c r="U18" s="114">
        <f t="shared" si="11"/>
        <v>0.92307692307692313</v>
      </c>
      <c r="V18" s="44">
        <f t="shared" si="6"/>
        <v>4593</v>
      </c>
      <c r="W18" s="114">
        <f t="shared" si="12"/>
        <v>0.31000269978401729</v>
      </c>
      <c r="X18" s="44">
        <v>192</v>
      </c>
      <c r="Y18" s="44">
        <v>11</v>
      </c>
      <c r="Z18" s="44">
        <f t="shared" si="7"/>
        <v>203</v>
      </c>
      <c r="AA18" s="44">
        <v>156</v>
      </c>
      <c r="AB18" s="44">
        <v>4</v>
      </c>
      <c r="AC18" s="44">
        <f t="shared" si="8"/>
        <v>160</v>
      </c>
      <c r="AD18" s="44">
        <v>2</v>
      </c>
      <c r="AE18" s="44">
        <v>277</v>
      </c>
      <c r="AF18" s="44">
        <f t="shared" si="9"/>
        <v>279</v>
      </c>
      <c r="AG18" s="44">
        <v>3</v>
      </c>
      <c r="AH18" s="44">
        <v>1</v>
      </c>
      <c r="AI18" s="44"/>
      <c r="AJ18" s="44">
        <v>2</v>
      </c>
    </row>
    <row r="19" spans="1:36" s="40" customFormat="1" x14ac:dyDescent="0.25">
      <c r="A19" s="40" t="s">
        <v>68</v>
      </c>
      <c r="B19" s="40" t="s">
        <v>466</v>
      </c>
      <c r="C19" s="40" t="s">
        <v>279</v>
      </c>
      <c r="D19" s="40" t="s">
        <v>31</v>
      </c>
      <c r="E19" s="40">
        <v>1</v>
      </c>
      <c r="G19" s="44">
        <v>2</v>
      </c>
      <c r="H19" s="44"/>
      <c r="I19" s="44">
        <v>5</v>
      </c>
      <c r="J19" s="44">
        <v>1</v>
      </c>
      <c r="K19" s="44">
        <v>1</v>
      </c>
      <c r="L19" s="44">
        <v>18635</v>
      </c>
      <c r="M19" s="44">
        <v>14</v>
      </c>
      <c r="N19" s="44">
        <f t="shared" si="2"/>
        <v>18649</v>
      </c>
      <c r="O19" s="40">
        <f t="shared" si="3"/>
        <v>18635</v>
      </c>
      <c r="P19" s="40">
        <f t="shared" si="4"/>
        <v>14</v>
      </c>
      <c r="Q19" s="44">
        <f t="shared" si="5"/>
        <v>18649</v>
      </c>
      <c r="R19" s="44">
        <v>8820</v>
      </c>
      <c r="S19" s="114">
        <f t="shared" si="10"/>
        <v>0.47330292460423934</v>
      </c>
      <c r="T19" s="44">
        <v>14</v>
      </c>
      <c r="U19" s="114">
        <f t="shared" si="11"/>
        <v>1</v>
      </c>
      <c r="V19" s="44">
        <f t="shared" si="6"/>
        <v>8834</v>
      </c>
      <c r="W19" s="114">
        <f t="shared" si="12"/>
        <v>0.47369832162582443</v>
      </c>
      <c r="X19" s="44">
        <v>182</v>
      </c>
      <c r="Y19" s="44">
        <v>9</v>
      </c>
      <c r="Z19" s="44">
        <f t="shared" si="7"/>
        <v>191</v>
      </c>
      <c r="AA19" s="44">
        <v>159</v>
      </c>
      <c r="AB19" s="44">
        <v>8</v>
      </c>
      <c r="AC19" s="44">
        <f t="shared" si="8"/>
        <v>167</v>
      </c>
      <c r="AD19" s="44">
        <v>2</v>
      </c>
      <c r="AE19" s="44">
        <v>575</v>
      </c>
      <c r="AF19" s="44">
        <f t="shared" si="9"/>
        <v>577</v>
      </c>
      <c r="AG19" s="44">
        <v>2</v>
      </c>
      <c r="AH19" s="44">
        <v>1</v>
      </c>
      <c r="AI19" s="44"/>
      <c r="AJ19" s="44">
        <v>2</v>
      </c>
    </row>
    <row r="20" spans="1:36" s="40" customFormat="1" x14ac:dyDescent="0.25">
      <c r="A20" s="40" t="s">
        <v>68</v>
      </c>
      <c r="B20" s="40" t="s">
        <v>466</v>
      </c>
      <c r="C20" s="40" t="s">
        <v>278</v>
      </c>
      <c r="D20" s="40" t="s">
        <v>31</v>
      </c>
      <c r="E20" s="40">
        <v>1</v>
      </c>
      <c r="G20" s="44">
        <v>2</v>
      </c>
      <c r="H20" s="44"/>
      <c r="I20" s="44">
        <v>4</v>
      </c>
      <c r="J20" s="44"/>
      <c r="K20" s="44"/>
      <c r="L20" s="44">
        <v>17404</v>
      </c>
      <c r="M20" s="44">
        <v>8</v>
      </c>
      <c r="N20" s="44">
        <f t="shared" si="2"/>
        <v>17412</v>
      </c>
      <c r="O20" s="40">
        <f t="shared" si="3"/>
        <v>17404</v>
      </c>
      <c r="P20" s="40">
        <f t="shared" si="4"/>
        <v>8</v>
      </c>
      <c r="Q20" s="44">
        <f t="shared" si="5"/>
        <v>17412</v>
      </c>
      <c r="R20" s="44">
        <v>7901</v>
      </c>
      <c r="S20" s="114">
        <f t="shared" si="10"/>
        <v>0.4539760974488623</v>
      </c>
      <c r="T20" s="44">
        <v>7</v>
      </c>
      <c r="U20" s="114">
        <f t="shared" si="11"/>
        <v>0.875</v>
      </c>
      <c r="V20" s="44">
        <f t="shared" si="6"/>
        <v>7908</v>
      </c>
      <c r="W20" s="114">
        <f t="shared" si="12"/>
        <v>0.45416953824948314</v>
      </c>
      <c r="X20" s="44">
        <v>158</v>
      </c>
      <c r="Y20" s="44">
        <v>3</v>
      </c>
      <c r="Z20" s="44">
        <f t="shared" si="7"/>
        <v>161</v>
      </c>
      <c r="AA20" s="44">
        <v>132</v>
      </c>
      <c r="AB20" s="44">
        <v>2</v>
      </c>
      <c r="AC20" s="44">
        <f t="shared" si="8"/>
        <v>134</v>
      </c>
      <c r="AD20" s="44">
        <v>2</v>
      </c>
      <c r="AE20" s="44">
        <v>502</v>
      </c>
      <c r="AF20" s="44">
        <f t="shared" si="9"/>
        <v>504</v>
      </c>
      <c r="AG20" s="44"/>
      <c r="AH20" s="44"/>
      <c r="AI20" s="44"/>
      <c r="AJ20" s="44">
        <v>2</v>
      </c>
    </row>
    <row r="21" spans="1:36" s="40" customFormat="1" x14ac:dyDescent="0.25">
      <c r="A21" s="40" t="s">
        <v>68</v>
      </c>
      <c r="B21" s="40" t="s">
        <v>466</v>
      </c>
      <c r="C21" s="40" t="s">
        <v>288</v>
      </c>
      <c r="D21" s="40" t="s">
        <v>31</v>
      </c>
      <c r="E21" s="40">
        <v>1</v>
      </c>
      <c r="G21" s="44">
        <v>2</v>
      </c>
      <c r="H21" s="44"/>
      <c r="I21" s="44">
        <v>4</v>
      </c>
      <c r="J21" s="44">
        <v>1</v>
      </c>
      <c r="K21" s="44">
        <v>1</v>
      </c>
      <c r="L21" s="44">
        <v>16346</v>
      </c>
      <c r="M21" s="44">
        <v>7</v>
      </c>
      <c r="N21" s="44">
        <f t="shared" si="2"/>
        <v>16353</v>
      </c>
      <c r="O21" s="40">
        <f t="shared" si="3"/>
        <v>16346</v>
      </c>
      <c r="P21" s="40">
        <f t="shared" si="4"/>
        <v>7</v>
      </c>
      <c r="Q21" s="44">
        <f t="shared" si="5"/>
        <v>16353</v>
      </c>
      <c r="R21" s="44">
        <v>5741</v>
      </c>
      <c r="S21" s="114">
        <f t="shared" si="10"/>
        <v>0.3512174232228068</v>
      </c>
      <c r="T21" s="44">
        <v>5</v>
      </c>
      <c r="U21" s="114">
        <f t="shared" si="11"/>
        <v>0.7142857142857143</v>
      </c>
      <c r="V21" s="44">
        <f t="shared" si="6"/>
        <v>5746</v>
      </c>
      <c r="W21" s="114">
        <f t="shared" si="12"/>
        <v>0.3513728367883569</v>
      </c>
      <c r="X21" s="44">
        <v>111</v>
      </c>
      <c r="Y21" s="44">
        <v>1</v>
      </c>
      <c r="Z21" s="44">
        <f t="shared" si="7"/>
        <v>112</v>
      </c>
      <c r="AA21" s="44">
        <v>99</v>
      </c>
      <c r="AB21" s="44">
        <v>1</v>
      </c>
      <c r="AC21" s="44">
        <f t="shared" si="8"/>
        <v>100</v>
      </c>
      <c r="AD21" s="44">
        <v>3</v>
      </c>
      <c r="AE21" s="44">
        <v>315</v>
      </c>
      <c r="AF21" s="44">
        <f t="shared" si="9"/>
        <v>318</v>
      </c>
      <c r="AG21" s="44">
        <v>2</v>
      </c>
      <c r="AH21" s="44">
        <v>1</v>
      </c>
      <c r="AI21" s="44"/>
      <c r="AJ21" s="44">
        <v>2</v>
      </c>
    </row>
    <row r="22" spans="1:36" s="40" customFormat="1" x14ac:dyDescent="0.25">
      <c r="A22" s="40" t="s">
        <v>68</v>
      </c>
      <c r="B22" s="40" t="s">
        <v>467</v>
      </c>
      <c r="C22" s="40" t="s">
        <v>292</v>
      </c>
      <c r="D22" s="40" t="s">
        <v>31</v>
      </c>
      <c r="E22" s="40">
        <v>1</v>
      </c>
      <c r="G22" s="44">
        <v>2</v>
      </c>
      <c r="H22" s="44"/>
      <c r="I22" s="44">
        <v>7</v>
      </c>
      <c r="J22" s="44">
        <v>1</v>
      </c>
      <c r="K22" s="44">
        <v>1</v>
      </c>
      <c r="L22" s="44">
        <v>17325</v>
      </c>
      <c r="M22" s="44">
        <v>19</v>
      </c>
      <c r="N22" s="44">
        <f t="shared" si="2"/>
        <v>17344</v>
      </c>
      <c r="O22" s="40">
        <f t="shared" ref="O22" si="15">IF(E22=1, L22, 0)</f>
        <v>17325</v>
      </c>
      <c r="P22" s="40">
        <f t="shared" si="4"/>
        <v>19</v>
      </c>
      <c r="Q22" s="44">
        <f t="shared" si="5"/>
        <v>17344</v>
      </c>
      <c r="R22" s="44">
        <v>6764</v>
      </c>
      <c r="S22" s="114">
        <f t="shared" si="10"/>
        <v>0.39041847041847044</v>
      </c>
      <c r="T22" s="44">
        <v>17</v>
      </c>
      <c r="U22" s="114">
        <f t="shared" si="11"/>
        <v>0.89473684210526316</v>
      </c>
      <c r="V22" s="44">
        <f t="shared" si="6"/>
        <v>6781</v>
      </c>
      <c r="W22" s="114">
        <f t="shared" si="12"/>
        <v>0.3909709409594096</v>
      </c>
      <c r="X22" s="44">
        <v>146</v>
      </c>
      <c r="Y22" s="44">
        <v>3</v>
      </c>
      <c r="Z22" s="44">
        <f t="shared" si="7"/>
        <v>149</v>
      </c>
      <c r="AA22" s="44">
        <v>118</v>
      </c>
      <c r="AB22" s="44">
        <v>2</v>
      </c>
      <c r="AC22" s="44">
        <f t="shared" si="8"/>
        <v>120</v>
      </c>
      <c r="AD22" s="44">
        <v>4</v>
      </c>
      <c r="AE22" s="44">
        <v>315</v>
      </c>
      <c r="AF22" s="44">
        <f t="shared" si="9"/>
        <v>319</v>
      </c>
      <c r="AG22" s="44">
        <v>1</v>
      </c>
      <c r="AH22" s="44"/>
      <c r="AI22" s="44"/>
      <c r="AJ22" s="44">
        <v>2</v>
      </c>
    </row>
    <row r="23" spans="1:36" s="40" customFormat="1" x14ac:dyDescent="0.25">
      <c r="A23" s="40" t="s">
        <v>68</v>
      </c>
      <c r="B23" s="40" t="s">
        <v>467</v>
      </c>
      <c r="C23" s="40" t="s">
        <v>287</v>
      </c>
      <c r="D23" s="40" t="s">
        <v>31</v>
      </c>
      <c r="E23" s="40">
        <v>1</v>
      </c>
      <c r="G23" s="44">
        <v>2</v>
      </c>
      <c r="H23" s="44"/>
      <c r="I23" s="44">
        <v>9</v>
      </c>
      <c r="J23" s="44">
        <v>2</v>
      </c>
      <c r="K23" s="44">
        <v>1</v>
      </c>
      <c r="L23" s="44">
        <v>19436</v>
      </c>
      <c r="M23" s="44">
        <v>20</v>
      </c>
      <c r="N23" s="44">
        <f t="shared" si="2"/>
        <v>19456</v>
      </c>
      <c r="O23" s="40">
        <f t="shared" si="3"/>
        <v>19436</v>
      </c>
      <c r="P23" s="40">
        <f t="shared" si="4"/>
        <v>20</v>
      </c>
      <c r="Q23" s="44">
        <f t="shared" si="5"/>
        <v>19456</v>
      </c>
      <c r="R23" s="44">
        <v>9394</v>
      </c>
      <c r="S23" s="114">
        <f t="shared" si="10"/>
        <v>0.48332990327227826</v>
      </c>
      <c r="T23" s="44">
        <v>18</v>
      </c>
      <c r="U23" s="114">
        <f t="shared" si="11"/>
        <v>0.9</v>
      </c>
      <c r="V23" s="44">
        <f t="shared" si="6"/>
        <v>9412</v>
      </c>
      <c r="W23" s="114">
        <f t="shared" si="12"/>
        <v>0.48375822368421051</v>
      </c>
      <c r="X23" s="44">
        <v>241</v>
      </c>
      <c r="Y23" s="44">
        <v>4</v>
      </c>
      <c r="Z23" s="44">
        <f t="shared" si="7"/>
        <v>245</v>
      </c>
      <c r="AA23" s="44">
        <v>205</v>
      </c>
      <c r="AB23" s="44">
        <v>3</v>
      </c>
      <c r="AC23" s="44">
        <f t="shared" si="8"/>
        <v>208</v>
      </c>
      <c r="AD23" s="44">
        <v>6</v>
      </c>
      <c r="AE23" s="44">
        <v>594</v>
      </c>
      <c r="AF23" s="44">
        <f t="shared" si="9"/>
        <v>600</v>
      </c>
      <c r="AG23" s="44">
        <v>3</v>
      </c>
      <c r="AH23" s="44"/>
      <c r="AI23" s="44"/>
      <c r="AJ23" s="44">
        <v>2</v>
      </c>
    </row>
    <row r="24" spans="1:36" s="40" customFormat="1" x14ac:dyDescent="0.25">
      <c r="A24" s="40" t="s">
        <v>68</v>
      </c>
      <c r="B24" s="40" t="s">
        <v>467</v>
      </c>
      <c r="C24" s="40" t="s">
        <v>291</v>
      </c>
      <c r="D24" s="40" t="s">
        <v>31</v>
      </c>
      <c r="E24" s="40">
        <v>1</v>
      </c>
      <c r="G24" s="44">
        <v>2</v>
      </c>
      <c r="H24" s="44"/>
      <c r="I24" s="44">
        <v>4</v>
      </c>
      <c r="J24" s="44">
        <v>2</v>
      </c>
      <c r="K24" s="44">
        <v>2</v>
      </c>
      <c r="L24" s="44">
        <v>19837</v>
      </c>
      <c r="M24" s="44">
        <v>12</v>
      </c>
      <c r="N24" s="44">
        <f t="shared" si="2"/>
        <v>19849</v>
      </c>
      <c r="O24" s="40">
        <f t="shared" si="3"/>
        <v>19837</v>
      </c>
      <c r="P24" s="40">
        <f t="shared" si="4"/>
        <v>12</v>
      </c>
      <c r="Q24" s="44">
        <f t="shared" si="5"/>
        <v>19849</v>
      </c>
      <c r="R24" s="44">
        <v>10862</v>
      </c>
      <c r="S24" s="114">
        <f t="shared" si="10"/>
        <v>0.54756263547915507</v>
      </c>
      <c r="T24" s="44">
        <v>12</v>
      </c>
      <c r="U24" s="114">
        <f t="shared" si="11"/>
        <v>1</v>
      </c>
      <c r="V24" s="44">
        <f t="shared" si="6"/>
        <v>10874</v>
      </c>
      <c r="W24" s="114">
        <f t="shared" si="12"/>
        <v>0.54783616303088312</v>
      </c>
      <c r="X24" s="44">
        <v>269</v>
      </c>
      <c r="Y24" s="44">
        <v>6</v>
      </c>
      <c r="Z24" s="44">
        <f t="shared" si="7"/>
        <v>275</v>
      </c>
      <c r="AA24" s="44">
        <v>234</v>
      </c>
      <c r="AB24" s="44">
        <v>4</v>
      </c>
      <c r="AC24" s="44">
        <f t="shared" si="8"/>
        <v>238</v>
      </c>
      <c r="AD24" s="44">
        <v>1</v>
      </c>
      <c r="AE24" s="44">
        <v>671</v>
      </c>
      <c r="AF24" s="44">
        <f t="shared" si="9"/>
        <v>672</v>
      </c>
      <c r="AG24" s="44">
        <v>1</v>
      </c>
      <c r="AH24" s="44"/>
      <c r="AI24" s="44"/>
      <c r="AJ24" s="44">
        <v>2</v>
      </c>
    </row>
    <row r="25" spans="1:36" s="40" customFormat="1" x14ac:dyDescent="0.25">
      <c r="A25" s="40" t="s">
        <v>68</v>
      </c>
      <c r="B25" s="40" t="s">
        <v>468</v>
      </c>
      <c r="C25" s="40" t="s">
        <v>469</v>
      </c>
      <c r="D25" s="40" t="s">
        <v>31</v>
      </c>
      <c r="E25" s="40">
        <v>1</v>
      </c>
      <c r="G25" s="44">
        <v>2</v>
      </c>
      <c r="H25" s="44"/>
      <c r="I25" s="44">
        <v>4</v>
      </c>
      <c r="J25" s="44">
        <v>1</v>
      </c>
      <c r="K25" s="44">
        <v>1</v>
      </c>
      <c r="L25" s="44">
        <v>2528</v>
      </c>
      <c r="M25" s="44">
        <v>7</v>
      </c>
      <c r="N25" s="44">
        <f t="shared" si="2"/>
        <v>2535</v>
      </c>
      <c r="O25" s="40">
        <f t="shared" si="3"/>
        <v>2528</v>
      </c>
      <c r="P25" s="40">
        <f t="shared" si="4"/>
        <v>7</v>
      </c>
      <c r="Q25" s="44">
        <f t="shared" si="5"/>
        <v>2535</v>
      </c>
      <c r="R25" s="44">
        <v>1538</v>
      </c>
      <c r="S25" s="114">
        <f t="shared" si="10"/>
        <v>0.60838607594936711</v>
      </c>
      <c r="T25" s="44">
        <v>6</v>
      </c>
      <c r="U25" s="114">
        <f t="shared" si="11"/>
        <v>0.8571428571428571</v>
      </c>
      <c r="V25" s="44">
        <f t="shared" si="6"/>
        <v>1544</v>
      </c>
      <c r="W25" s="114">
        <f t="shared" si="12"/>
        <v>0.60907297830374751</v>
      </c>
      <c r="X25" s="44">
        <v>52</v>
      </c>
      <c r="Y25" s="44">
        <v>1</v>
      </c>
      <c r="Z25" s="44">
        <f t="shared" si="7"/>
        <v>53</v>
      </c>
      <c r="AA25" s="44">
        <v>33</v>
      </c>
      <c r="AB25" s="44">
        <v>1</v>
      </c>
      <c r="AC25" s="44">
        <f t="shared" si="8"/>
        <v>34</v>
      </c>
      <c r="AD25" s="44"/>
      <c r="AE25" s="44">
        <v>34</v>
      </c>
      <c r="AF25" s="44">
        <f t="shared" si="9"/>
        <v>34</v>
      </c>
      <c r="AG25" s="44">
        <v>3</v>
      </c>
      <c r="AH25" s="44">
        <v>1</v>
      </c>
      <c r="AI25" s="44"/>
      <c r="AJ25" s="44">
        <v>2</v>
      </c>
    </row>
    <row r="26" spans="1:36" s="40" customFormat="1" x14ac:dyDescent="0.25">
      <c r="A26" s="40" t="s">
        <v>68</v>
      </c>
      <c r="B26" s="40" t="s">
        <v>468</v>
      </c>
      <c r="C26" s="40" t="s">
        <v>470</v>
      </c>
      <c r="D26" s="40" t="s">
        <v>31</v>
      </c>
      <c r="E26" s="40">
        <v>1</v>
      </c>
      <c r="G26" s="44">
        <v>2</v>
      </c>
      <c r="H26" s="44"/>
      <c r="I26" s="44">
        <v>3</v>
      </c>
      <c r="J26" s="44">
        <v>1</v>
      </c>
      <c r="K26" s="44">
        <v>1</v>
      </c>
      <c r="L26" s="44">
        <v>2506</v>
      </c>
      <c r="M26" s="44">
        <v>22</v>
      </c>
      <c r="N26" s="44">
        <f t="shared" si="2"/>
        <v>2528</v>
      </c>
      <c r="O26" s="40">
        <f t="shared" si="3"/>
        <v>2506</v>
      </c>
      <c r="P26" s="40">
        <f t="shared" si="4"/>
        <v>22</v>
      </c>
      <c r="Q26" s="44">
        <f t="shared" si="5"/>
        <v>2528</v>
      </c>
      <c r="R26" s="44">
        <v>1581</v>
      </c>
      <c r="S26" s="114">
        <f t="shared" si="10"/>
        <v>0.63088587390263373</v>
      </c>
      <c r="T26" s="44">
        <v>20</v>
      </c>
      <c r="U26" s="114">
        <f t="shared" si="11"/>
        <v>0.90909090909090906</v>
      </c>
      <c r="V26" s="44">
        <f t="shared" si="6"/>
        <v>1601</v>
      </c>
      <c r="W26" s="114">
        <f t="shared" si="12"/>
        <v>0.63330696202531644</v>
      </c>
      <c r="X26" s="44">
        <v>44</v>
      </c>
      <c r="Y26" s="44">
        <v>1</v>
      </c>
      <c r="Z26" s="44">
        <f t="shared" si="7"/>
        <v>45</v>
      </c>
      <c r="AA26" s="44">
        <v>36</v>
      </c>
      <c r="AB26" s="44"/>
      <c r="AC26" s="44">
        <f t="shared" si="8"/>
        <v>36</v>
      </c>
      <c r="AD26" s="44"/>
      <c r="AE26" s="44">
        <v>131</v>
      </c>
      <c r="AF26" s="44">
        <f t="shared" si="9"/>
        <v>131</v>
      </c>
      <c r="AG26" s="44">
        <v>1</v>
      </c>
      <c r="AH26" s="44">
        <v>1</v>
      </c>
      <c r="AI26" s="44"/>
      <c r="AJ26" s="44">
        <v>2</v>
      </c>
    </row>
    <row r="27" spans="1:36" s="40" customFormat="1" x14ac:dyDescent="0.25">
      <c r="A27" s="40" t="s">
        <v>68</v>
      </c>
      <c r="B27" s="40" t="s">
        <v>468</v>
      </c>
      <c r="C27" s="40" t="s">
        <v>471</v>
      </c>
      <c r="D27" s="40" t="s">
        <v>31</v>
      </c>
      <c r="E27" s="40">
        <v>1</v>
      </c>
      <c r="G27" s="44">
        <v>1</v>
      </c>
      <c r="H27" s="44"/>
      <c r="I27" s="44">
        <v>2</v>
      </c>
      <c r="J27" s="44"/>
      <c r="K27" s="44"/>
      <c r="L27" s="44">
        <v>979</v>
      </c>
      <c r="M27" s="44">
        <v>6</v>
      </c>
      <c r="N27" s="44">
        <f t="shared" si="2"/>
        <v>985</v>
      </c>
      <c r="O27" s="40">
        <f t="shared" si="3"/>
        <v>979</v>
      </c>
      <c r="P27" s="40">
        <f t="shared" si="4"/>
        <v>6</v>
      </c>
      <c r="Q27" s="44">
        <f t="shared" si="5"/>
        <v>985</v>
      </c>
      <c r="R27" s="44">
        <v>540</v>
      </c>
      <c r="S27" s="114">
        <f t="shared" si="10"/>
        <v>0.55158324821246174</v>
      </c>
      <c r="T27" s="44">
        <v>6</v>
      </c>
      <c r="U27" s="114">
        <f t="shared" si="11"/>
        <v>1</v>
      </c>
      <c r="V27" s="44">
        <f t="shared" si="6"/>
        <v>546</v>
      </c>
      <c r="W27" s="114">
        <f t="shared" si="12"/>
        <v>0.55431472081218269</v>
      </c>
      <c r="X27" s="44">
        <v>11</v>
      </c>
      <c r="Y27" s="44">
        <v>1</v>
      </c>
      <c r="Z27" s="44">
        <f t="shared" si="7"/>
        <v>12</v>
      </c>
      <c r="AA27" s="44">
        <v>8</v>
      </c>
      <c r="AB27" s="44"/>
      <c r="AC27" s="44">
        <f t="shared" si="8"/>
        <v>8</v>
      </c>
      <c r="AD27" s="44"/>
      <c r="AE27" s="44">
        <v>22</v>
      </c>
      <c r="AF27" s="44">
        <f t="shared" si="9"/>
        <v>22</v>
      </c>
      <c r="AG27" s="44">
        <v>1</v>
      </c>
      <c r="AH27" s="44">
        <v>1</v>
      </c>
      <c r="AI27" s="44"/>
      <c r="AJ27" s="44">
        <v>1</v>
      </c>
    </row>
    <row r="28" spans="1:36" s="40" customFormat="1" x14ac:dyDescent="0.25">
      <c r="A28" s="40" t="s">
        <v>68</v>
      </c>
      <c r="B28" s="40" t="s">
        <v>468</v>
      </c>
      <c r="C28" s="40" t="s">
        <v>472</v>
      </c>
      <c r="D28" s="40" t="s">
        <v>31</v>
      </c>
      <c r="E28" s="40">
        <v>1</v>
      </c>
      <c r="G28" s="44">
        <v>2</v>
      </c>
      <c r="H28" s="44"/>
      <c r="I28" s="44">
        <v>4</v>
      </c>
      <c r="J28" s="44">
        <v>1</v>
      </c>
      <c r="K28" s="44">
        <v>1</v>
      </c>
      <c r="L28" s="44">
        <v>1465</v>
      </c>
      <c r="M28" s="44">
        <v>103</v>
      </c>
      <c r="N28" s="44">
        <f t="shared" si="2"/>
        <v>1568</v>
      </c>
      <c r="O28" s="40">
        <f t="shared" ref="O28" si="16">IF(E28=1, L28, 0)</f>
        <v>1465</v>
      </c>
      <c r="P28" s="40">
        <f t="shared" si="4"/>
        <v>103</v>
      </c>
      <c r="Q28" s="44">
        <f t="shared" si="5"/>
        <v>1568</v>
      </c>
      <c r="R28" s="44">
        <v>943</v>
      </c>
      <c r="S28" s="114">
        <f t="shared" si="10"/>
        <v>0.64368600682593857</v>
      </c>
      <c r="T28" s="44">
        <v>101</v>
      </c>
      <c r="U28" s="114">
        <f t="shared" si="11"/>
        <v>0.98058252427184467</v>
      </c>
      <c r="V28" s="44">
        <f t="shared" si="6"/>
        <v>1044</v>
      </c>
      <c r="W28" s="114">
        <f t="shared" si="12"/>
        <v>0.66581632653061229</v>
      </c>
      <c r="X28" s="44">
        <v>17</v>
      </c>
      <c r="Y28" s="44">
        <v>13</v>
      </c>
      <c r="Z28" s="44">
        <f t="shared" si="7"/>
        <v>30</v>
      </c>
      <c r="AA28" s="44">
        <v>12</v>
      </c>
      <c r="AB28" s="44">
        <v>8</v>
      </c>
      <c r="AC28" s="44">
        <f t="shared" si="8"/>
        <v>20</v>
      </c>
      <c r="AD28" s="44"/>
      <c r="AE28" s="44">
        <v>33</v>
      </c>
      <c r="AF28" s="44">
        <f t="shared" si="9"/>
        <v>33</v>
      </c>
      <c r="AG28" s="44"/>
      <c r="AH28" s="44"/>
      <c r="AI28" s="44"/>
      <c r="AJ28" s="44">
        <v>2</v>
      </c>
    </row>
    <row r="29" spans="1:36" s="40" customFormat="1" x14ac:dyDescent="0.25">
      <c r="A29" s="40" t="s">
        <v>69</v>
      </c>
      <c r="B29" s="40" t="s">
        <v>478</v>
      </c>
      <c r="C29" s="40" t="s">
        <v>167</v>
      </c>
      <c r="D29" s="40" t="s">
        <v>31</v>
      </c>
      <c r="F29" s="40">
        <v>1</v>
      </c>
      <c r="G29" s="44">
        <v>6</v>
      </c>
      <c r="H29" s="44">
        <v>6</v>
      </c>
      <c r="I29" s="44">
        <v>6</v>
      </c>
      <c r="J29" s="44">
        <v>3</v>
      </c>
      <c r="K29" s="44">
        <v>3</v>
      </c>
      <c r="L29" s="44">
        <v>917</v>
      </c>
      <c r="M29" s="44">
        <v>1</v>
      </c>
      <c r="N29" s="44">
        <f t="shared" si="2"/>
        <v>918</v>
      </c>
      <c r="O29" s="40">
        <f t="shared" si="3"/>
        <v>0</v>
      </c>
      <c r="P29" s="40">
        <f t="shared" si="4"/>
        <v>0</v>
      </c>
      <c r="Q29" s="44">
        <f t="shared" si="5"/>
        <v>0</v>
      </c>
      <c r="R29" s="44"/>
      <c r="S29" s="114"/>
      <c r="T29" s="44"/>
      <c r="U29" s="114"/>
      <c r="V29" s="44">
        <f t="shared" si="6"/>
        <v>0</v>
      </c>
      <c r="W29" s="114"/>
      <c r="X29" s="44"/>
      <c r="Y29" s="44"/>
      <c r="Z29" s="44">
        <f t="shared" si="7"/>
        <v>0</v>
      </c>
      <c r="AA29" s="44"/>
      <c r="AB29" s="44"/>
      <c r="AC29" s="44">
        <f t="shared" si="8"/>
        <v>0</v>
      </c>
      <c r="AD29" s="44"/>
      <c r="AE29" s="44"/>
      <c r="AF29" s="44">
        <f t="shared" si="9"/>
        <v>0</v>
      </c>
      <c r="AG29" s="44">
        <v>2</v>
      </c>
      <c r="AH29" s="44">
        <v>2</v>
      </c>
      <c r="AI29" s="44"/>
      <c r="AJ29" s="44">
        <v>6</v>
      </c>
    </row>
    <row r="30" spans="1:36" s="40" customFormat="1" x14ac:dyDescent="0.25">
      <c r="A30" s="40" t="s">
        <v>69</v>
      </c>
      <c r="B30" s="40" t="s">
        <v>480</v>
      </c>
      <c r="C30" s="40" t="s">
        <v>167</v>
      </c>
      <c r="D30" s="40" t="s">
        <v>31</v>
      </c>
      <c r="E30" s="40">
        <v>1</v>
      </c>
      <c r="G30" s="44">
        <v>6</v>
      </c>
      <c r="H30" s="44"/>
      <c r="I30" s="44">
        <v>7</v>
      </c>
      <c r="J30" s="44">
        <v>4</v>
      </c>
      <c r="K30" s="44">
        <v>4</v>
      </c>
      <c r="L30" s="44">
        <v>1575</v>
      </c>
      <c r="M30" s="44">
        <v>3</v>
      </c>
      <c r="N30" s="44">
        <f t="shared" si="2"/>
        <v>1578</v>
      </c>
      <c r="O30" s="40">
        <f t="shared" si="3"/>
        <v>1575</v>
      </c>
      <c r="P30" s="40">
        <f t="shared" si="4"/>
        <v>3</v>
      </c>
      <c r="Q30" s="44">
        <f t="shared" si="5"/>
        <v>1578</v>
      </c>
      <c r="R30" s="44">
        <v>825</v>
      </c>
      <c r="S30" s="114">
        <f t="shared" si="10"/>
        <v>0.52380952380952384</v>
      </c>
      <c r="T30" s="44">
        <v>3</v>
      </c>
      <c r="U30" s="114">
        <f t="shared" si="11"/>
        <v>1</v>
      </c>
      <c r="V30" s="44">
        <f t="shared" si="6"/>
        <v>828</v>
      </c>
      <c r="W30" s="114">
        <f t="shared" si="12"/>
        <v>0.52471482889733845</v>
      </c>
      <c r="X30" s="44">
        <v>4</v>
      </c>
      <c r="Y30" s="44"/>
      <c r="Z30" s="44">
        <f t="shared" si="7"/>
        <v>4</v>
      </c>
      <c r="AA30" s="44">
        <v>1</v>
      </c>
      <c r="AB30" s="44"/>
      <c r="AC30" s="44">
        <f t="shared" si="8"/>
        <v>1</v>
      </c>
      <c r="AD30" s="44"/>
      <c r="AE30" s="44">
        <v>13</v>
      </c>
      <c r="AF30" s="44">
        <f t="shared" si="9"/>
        <v>13</v>
      </c>
      <c r="AG30" s="44">
        <v>3</v>
      </c>
      <c r="AH30" s="44">
        <v>3</v>
      </c>
      <c r="AI30" s="44"/>
      <c r="AJ30" s="44">
        <v>6</v>
      </c>
    </row>
    <row r="31" spans="1:36" s="40" customFormat="1" x14ac:dyDescent="0.25">
      <c r="A31" s="40" t="s">
        <v>70</v>
      </c>
      <c r="B31" s="40" t="s">
        <v>479</v>
      </c>
      <c r="C31" s="40" t="s">
        <v>167</v>
      </c>
      <c r="D31" s="40" t="s">
        <v>32</v>
      </c>
      <c r="E31" s="40">
        <v>1</v>
      </c>
      <c r="G31" s="44">
        <v>6</v>
      </c>
      <c r="H31" s="44"/>
      <c r="I31" s="44">
        <v>16</v>
      </c>
      <c r="J31" s="44">
        <v>4</v>
      </c>
      <c r="K31" s="44">
        <v>3</v>
      </c>
      <c r="L31" s="44">
        <v>4542</v>
      </c>
      <c r="M31" s="44">
        <v>8</v>
      </c>
      <c r="N31" s="44">
        <f t="shared" si="2"/>
        <v>4550</v>
      </c>
      <c r="O31" s="40">
        <f t="shared" si="3"/>
        <v>4542</v>
      </c>
      <c r="P31" s="40">
        <f t="shared" si="4"/>
        <v>8</v>
      </c>
      <c r="Q31" s="44">
        <f t="shared" si="5"/>
        <v>4550</v>
      </c>
      <c r="R31" s="44">
        <v>2738</v>
      </c>
      <c r="S31" s="114">
        <f t="shared" si="10"/>
        <v>0.60281814178775872</v>
      </c>
      <c r="T31" s="44">
        <v>7</v>
      </c>
      <c r="U31" s="114">
        <f t="shared" si="11"/>
        <v>0.875</v>
      </c>
      <c r="V31" s="44">
        <f t="shared" si="6"/>
        <v>2745</v>
      </c>
      <c r="W31" s="114">
        <f t="shared" si="12"/>
        <v>0.60329670329670326</v>
      </c>
      <c r="X31" s="44">
        <v>97</v>
      </c>
      <c r="Y31" s="44">
        <v>3</v>
      </c>
      <c r="Z31" s="44">
        <f t="shared" si="7"/>
        <v>100</v>
      </c>
      <c r="AA31" s="44">
        <v>84</v>
      </c>
      <c r="AB31" s="44">
        <v>3</v>
      </c>
      <c r="AC31" s="44">
        <f t="shared" si="8"/>
        <v>87</v>
      </c>
      <c r="AD31" s="44">
        <v>21</v>
      </c>
      <c r="AE31" s="44">
        <v>184</v>
      </c>
      <c r="AF31" s="44">
        <f t="shared" si="9"/>
        <v>205</v>
      </c>
      <c r="AG31" s="44">
        <v>12</v>
      </c>
      <c r="AH31" s="44">
        <v>3</v>
      </c>
      <c r="AI31" s="44"/>
      <c r="AJ31" s="44">
        <v>6</v>
      </c>
    </row>
    <row r="32" spans="1:36" s="40" customFormat="1" x14ac:dyDescent="0.25">
      <c r="A32" s="40" t="s">
        <v>70</v>
      </c>
      <c r="B32" s="40" t="s">
        <v>484</v>
      </c>
      <c r="C32" s="40" t="s">
        <v>167</v>
      </c>
      <c r="D32" s="40" t="s">
        <v>32</v>
      </c>
      <c r="E32" s="40">
        <v>1</v>
      </c>
      <c r="G32" s="44">
        <v>6</v>
      </c>
      <c r="H32" s="44"/>
      <c r="I32" s="44">
        <v>13</v>
      </c>
      <c r="J32" s="44">
        <v>4</v>
      </c>
      <c r="K32" s="44">
        <v>3</v>
      </c>
      <c r="L32" s="44">
        <v>14311</v>
      </c>
      <c r="M32" s="44">
        <v>12</v>
      </c>
      <c r="N32" s="44">
        <f t="shared" si="2"/>
        <v>14323</v>
      </c>
      <c r="O32" s="40">
        <f t="shared" si="3"/>
        <v>14311</v>
      </c>
      <c r="P32" s="40">
        <f t="shared" si="4"/>
        <v>12</v>
      </c>
      <c r="Q32" s="44">
        <f t="shared" si="5"/>
        <v>14323</v>
      </c>
      <c r="R32" s="44">
        <v>8196</v>
      </c>
      <c r="S32" s="114">
        <f t="shared" si="10"/>
        <v>0.57270630983159809</v>
      </c>
      <c r="T32" s="44">
        <v>12</v>
      </c>
      <c r="U32" s="114">
        <f t="shared" si="11"/>
        <v>1</v>
      </c>
      <c r="V32" s="44">
        <f t="shared" si="6"/>
        <v>8208</v>
      </c>
      <c r="W32" s="114">
        <f t="shared" si="12"/>
        <v>0.57306430217133286</v>
      </c>
      <c r="X32" s="44">
        <v>129</v>
      </c>
      <c r="Y32" s="44"/>
      <c r="Z32" s="44">
        <f t="shared" si="7"/>
        <v>129</v>
      </c>
      <c r="AA32" s="44">
        <v>112</v>
      </c>
      <c r="AB32" s="44"/>
      <c r="AC32" s="44">
        <f t="shared" si="8"/>
        <v>112</v>
      </c>
      <c r="AD32" s="44">
        <v>79</v>
      </c>
      <c r="AE32" s="44">
        <v>474</v>
      </c>
      <c r="AF32" s="44">
        <f t="shared" si="9"/>
        <v>553</v>
      </c>
      <c r="AG32" s="44">
        <v>6</v>
      </c>
      <c r="AH32" s="44">
        <v>1</v>
      </c>
      <c r="AI32" s="44"/>
      <c r="AJ32" s="44">
        <v>6</v>
      </c>
    </row>
    <row r="33" spans="1:36" s="40" customFormat="1" x14ac:dyDescent="0.25">
      <c r="A33" s="40" t="s">
        <v>70</v>
      </c>
      <c r="B33" s="40" t="s">
        <v>483</v>
      </c>
      <c r="C33" s="40" t="s">
        <v>167</v>
      </c>
      <c r="D33" s="40" t="s">
        <v>32</v>
      </c>
      <c r="E33" s="40">
        <v>1</v>
      </c>
      <c r="G33" s="44">
        <v>6</v>
      </c>
      <c r="H33" s="44"/>
      <c r="I33" s="44">
        <v>12</v>
      </c>
      <c r="J33" s="44">
        <v>5</v>
      </c>
      <c r="K33" s="44">
        <v>5</v>
      </c>
      <c r="L33" s="44">
        <v>3641</v>
      </c>
      <c r="M33" s="44">
        <v>9</v>
      </c>
      <c r="N33" s="44">
        <f t="shared" si="2"/>
        <v>3650</v>
      </c>
      <c r="O33" s="40">
        <f t="shared" si="3"/>
        <v>3641</v>
      </c>
      <c r="P33" s="40">
        <f t="shared" si="4"/>
        <v>9</v>
      </c>
      <c r="Q33" s="44">
        <f t="shared" si="5"/>
        <v>3650</v>
      </c>
      <c r="R33" s="44">
        <v>2288</v>
      </c>
      <c r="S33" s="114">
        <f t="shared" si="10"/>
        <v>0.62839879154078548</v>
      </c>
      <c r="T33" s="44">
        <v>8</v>
      </c>
      <c r="U33" s="114">
        <f t="shared" si="11"/>
        <v>0.88888888888888884</v>
      </c>
      <c r="V33" s="44">
        <f t="shared" si="6"/>
        <v>2296</v>
      </c>
      <c r="W33" s="114">
        <f t="shared" si="12"/>
        <v>0.62904109589041091</v>
      </c>
      <c r="X33" s="44">
        <v>66</v>
      </c>
      <c r="Y33" s="44">
        <v>1</v>
      </c>
      <c r="Z33" s="44">
        <f t="shared" si="7"/>
        <v>67</v>
      </c>
      <c r="AA33" s="44">
        <v>53</v>
      </c>
      <c r="AB33" s="44">
        <v>1</v>
      </c>
      <c r="AC33" s="44">
        <f t="shared" si="8"/>
        <v>54</v>
      </c>
      <c r="AD33" s="44">
        <v>5</v>
      </c>
      <c r="AE33" s="44">
        <v>103</v>
      </c>
      <c r="AF33" s="44">
        <f t="shared" si="9"/>
        <v>108</v>
      </c>
      <c r="AG33" s="44">
        <v>6</v>
      </c>
      <c r="AH33" s="44">
        <v>3</v>
      </c>
      <c r="AI33" s="44"/>
      <c r="AJ33" s="44">
        <v>6</v>
      </c>
    </row>
    <row r="34" spans="1:36" s="40" customFormat="1" x14ac:dyDescent="0.25">
      <c r="A34" s="40" t="s">
        <v>70</v>
      </c>
      <c r="B34" s="40" t="s">
        <v>485</v>
      </c>
      <c r="C34" s="40" t="s">
        <v>167</v>
      </c>
      <c r="D34" s="40" t="s">
        <v>32</v>
      </c>
      <c r="E34" s="40">
        <v>1</v>
      </c>
      <c r="G34" s="44">
        <v>6</v>
      </c>
      <c r="H34" s="44"/>
      <c r="I34" s="44">
        <v>9</v>
      </c>
      <c r="J34" s="44">
        <v>5</v>
      </c>
      <c r="K34" s="44">
        <v>5</v>
      </c>
      <c r="L34" s="44">
        <v>5004</v>
      </c>
      <c r="M34" s="44">
        <v>4</v>
      </c>
      <c r="N34" s="44">
        <f t="shared" si="2"/>
        <v>5008</v>
      </c>
      <c r="O34" s="40">
        <f t="shared" ref="O34" si="17">IF(E34=1, L34, 0)</f>
        <v>5004</v>
      </c>
      <c r="P34" s="40">
        <f t="shared" si="4"/>
        <v>4</v>
      </c>
      <c r="Q34" s="44">
        <f t="shared" si="5"/>
        <v>5008</v>
      </c>
      <c r="R34" s="44">
        <v>2863</v>
      </c>
      <c r="S34" s="114">
        <f t="shared" si="10"/>
        <v>0.57214228617106311</v>
      </c>
      <c r="T34" s="44">
        <v>4</v>
      </c>
      <c r="U34" s="114">
        <f t="shared" si="11"/>
        <v>1</v>
      </c>
      <c r="V34" s="44">
        <f t="shared" si="6"/>
        <v>2867</v>
      </c>
      <c r="W34" s="114">
        <f t="shared" si="12"/>
        <v>0.57248402555910538</v>
      </c>
      <c r="X34" s="44">
        <v>62</v>
      </c>
      <c r="Y34" s="44">
        <v>1</v>
      </c>
      <c r="Z34" s="44">
        <f t="shared" si="7"/>
        <v>63</v>
      </c>
      <c r="AA34" s="44">
        <v>53</v>
      </c>
      <c r="AB34" s="44">
        <v>1</v>
      </c>
      <c r="AC34" s="44">
        <f t="shared" si="8"/>
        <v>54</v>
      </c>
      <c r="AD34" s="44">
        <v>20</v>
      </c>
      <c r="AE34" s="44">
        <v>162</v>
      </c>
      <c r="AF34" s="44">
        <f t="shared" si="9"/>
        <v>182</v>
      </c>
      <c r="AG34" s="44">
        <v>5</v>
      </c>
      <c r="AH34" s="44">
        <v>2</v>
      </c>
      <c r="AI34" s="44"/>
      <c r="AJ34" s="44">
        <v>6</v>
      </c>
    </row>
    <row r="35" spans="1:36" s="40" customFormat="1" x14ac:dyDescent="0.25">
      <c r="A35" s="40" t="s">
        <v>70</v>
      </c>
      <c r="B35" s="40" t="s">
        <v>482</v>
      </c>
      <c r="C35" s="40" t="s">
        <v>167</v>
      </c>
      <c r="D35" s="40" t="s">
        <v>32</v>
      </c>
      <c r="E35" s="40">
        <v>1</v>
      </c>
      <c r="G35" s="44">
        <v>6</v>
      </c>
      <c r="H35" s="44"/>
      <c r="I35" s="44">
        <v>12</v>
      </c>
      <c r="J35" s="44">
        <v>2</v>
      </c>
      <c r="K35" s="44">
        <v>2</v>
      </c>
      <c r="L35" s="44">
        <v>459</v>
      </c>
      <c r="M35" s="44">
        <v>4</v>
      </c>
      <c r="N35" s="44">
        <f t="shared" si="2"/>
        <v>463</v>
      </c>
      <c r="O35" s="40">
        <f t="shared" si="3"/>
        <v>459</v>
      </c>
      <c r="P35" s="40">
        <f t="shared" si="4"/>
        <v>4</v>
      </c>
      <c r="Q35" s="44">
        <f t="shared" si="5"/>
        <v>463</v>
      </c>
      <c r="R35" s="44">
        <v>309</v>
      </c>
      <c r="S35" s="114">
        <f t="shared" si="10"/>
        <v>0.67320261437908502</v>
      </c>
      <c r="T35" s="44">
        <v>4</v>
      </c>
      <c r="U35" s="114">
        <f t="shared" si="11"/>
        <v>1</v>
      </c>
      <c r="V35" s="44">
        <f t="shared" si="6"/>
        <v>313</v>
      </c>
      <c r="W35" s="114">
        <f t="shared" si="12"/>
        <v>0.67602591792656586</v>
      </c>
      <c r="X35" s="44">
        <v>8</v>
      </c>
      <c r="Y35" s="44">
        <v>4</v>
      </c>
      <c r="Z35" s="44">
        <f t="shared" si="7"/>
        <v>12</v>
      </c>
      <c r="AA35" s="44">
        <v>5</v>
      </c>
      <c r="AB35" s="44">
        <v>3</v>
      </c>
      <c r="AC35" s="44">
        <f t="shared" si="8"/>
        <v>8</v>
      </c>
      <c r="AD35" s="44"/>
      <c r="AE35" s="44">
        <v>8</v>
      </c>
      <c r="AF35" s="44">
        <f t="shared" si="9"/>
        <v>8</v>
      </c>
      <c r="AG35" s="44">
        <v>7</v>
      </c>
      <c r="AH35" s="44">
        <v>2</v>
      </c>
      <c r="AI35" s="44"/>
      <c r="AJ35" s="44">
        <v>6</v>
      </c>
    </row>
    <row r="36" spans="1:36" s="40" customFormat="1" x14ac:dyDescent="0.25">
      <c r="A36" s="40" t="s">
        <v>70</v>
      </c>
      <c r="B36" s="40" t="s">
        <v>481</v>
      </c>
      <c r="C36" s="40" t="s">
        <v>167</v>
      </c>
      <c r="D36" s="40" t="s">
        <v>32</v>
      </c>
      <c r="E36" s="40">
        <v>1</v>
      </c>
      <c r="G36" s="44">
        <v>6</v>
      </c>
      <c r="H36" s="44"/>
      <c r="I36" s="44">
        <v>8</v>
      </c>
      <c r="J36" s="44">
        <v>5</v>
      </c>
      <c r="K36" s="44">
        <v>5</v>
      </c>
      <c r="L36" s="44">
        <v>3149</v>
      </c>
      <c r="M36" s="44">
        <v>15</v>
      </c>
      <c r="N36" s="44">
        <f t="shared" si="2"/>
        <v>3164</v>
      </c>
      <c r="O36" s="40">
        <f t="shared" si="3"/>
        <v>3149</v>
      </c>
      <c r="P36" s="40">
        <f t="shared" si="4"/>
        <v>15</v>
      </c>
      <c r="Q36" s="44">
        <f t="shared" si="5"/>
        <v>3164</v>
      </c>
      <c r="R36" s="44">
        <v>1845</v>
      </c>
      <c r="S36" s="114">
        <f t="shared" si="10"/>
        <v>0.58590028580501752</v>
      </c>
      <c r="T36" s="44">
        <v>12</v>
      </c>
      <c r="U36" s="114">
        <f t="shared" si="11"/>
        <v>0.8</v>
      </c>
      <c r="V36" s="44">
        <f t="shared" si="6"/>
        <v>1857</v>
      </c>
      <c r="W36" s="114">
        <f t="shared" si="12"/>
        <v>0.58691529709228829</v>
      </c>
      <c r="X36" s="44">
        <v>50</v>
      </c>
      <c r="Y36" s="44">
        <v>5</v>
      </c>
      <c r="Z36" s="44">
        <f t="shared" si="7"/>
        <v>55</v>
      </c>
      <c r="AA36" s="44">
        <v>47</v>
      </c>
      <c r="AB36" s="44">
        <v>4</v>
      </c>
      <c r="AC36" s="44">
        <f t="shared" si="8"/>
        <v>51</v>
      </c>
      <c r="AD36" s="44">
        <v>13</v>
      </c>
      <c r="AE36" s="44">
        <v>121</v>
      </c>
      <c r="AF36" s="44">
        <f t="shared" si="9"/>
        <v>134</v>
      </c>
      <c r="AG36" s="44">
        <v>2</v>
      </c>
      <c r="AH36" s="44">
        <v>2</v>
      </c>
      <c r="AI36" s="44"/>
      <c r="AJ36" s="44">
        <v>6</v>
      </c>
    </row>
    <row r="37" spans="1:36" s="40" customFormat="1" x14ac:dyDescent="0.25">
      <c r="A37" s="40" t="s">
        <v>71</v>
      </c>
      <c r="B37" s="40" t="s">
        <v>473</v>
      </c>
      <c r="C37" s="40" t="s">
        <v>474</v>
      </c>
      <c r="D37" s="40" t="s">
        <v>32</v>
      </c>
      <c r="E37" s="40">
        <v>1</v>
      </c>
      <c r="G37" s="44">
        <v>1</v>
      </c>
      <c r="H37" s="44"/>
      <c r="I37" s="44">
        <v>2</v>
      </c>
      <c r="J37" s="44">
        <v>1</v>
      </c>
      <c r="K37" s="44">
        <v>1</v>
      </c>
      <c r="L37" s="44">
        <v>2220</v>
      </c>
      <c r="M37" s="44">
        <v>1</v>
      </c>
      <c r="N37" s="44">
        <f t="shared" si="2"/>
        <v>2221</v>
      </c>
      <c r="O37" s="40">
        <f t="shared" si="3"/>
        <v>2220</v>
      </c>
      <c r="P37" s="40">
        <f t="shared" si="4"/>
        <v>1</v>
      </c>
      <c r="Q37" s="44">
        <f t="shared" si="5"/>
        <v>2221</v>
      </c>
      <c r="R37" s="44">
        <v>1000</v>
      </c>
      <c r="S37" s="114">
        <f t="shared" si="10"/>
        <v>0.45045045045045046</v>
      </c>
      <c r="T37" s="44">
        <v>1</v>
      </c>
      <c r="U37" s="114">
        <f t="shared" si="11"/>
        <v>1</v>
      </c>
      <c r="V37" s="44">
        <f t="shared" si="6"/>
        <v>1001</v>
      </c>
      <c r="W37" s="114">
        <f t="shared" si="12"/>
        <v>0.45069788383610987</v>
      </c>
      <c r="X37" s="44">
        <v>15</v>
      </c>
      <c r="Y37" s="44"/>
      <c r="Z37" s="44">
        <f t="shared" si="7"/>
        <v>15</v>
      </c>
      <c r="AA37" s="44">
        <v>9</v>
      </c>
      <c r="AB37" s="44"/>
      <c r="AC37" s="44">
        <f t="shared" si="8"/>
        <v>9</v>
      </c>
      <c r="AD37" s="44">
        <v>2</v>
      </c>
      <c r="AE37" s="44">
        <v>71</v>
      </c>
      <c r="AF37" s="44">
        <f t="shared" si="9"/>
        <v>73</v>
      </c>
      <c r="AG37" s="44">
        <v>1</v>
      </c>
      <c r="AH37" s="44"/>
      <c r="AI37" s="44"/>
      <c r="AJ37" s="44">
        <v>1</v>
      </c>
    </row>
    <row r="38" spans="1:36" s="40" customFormat="1" x14ac:dyDescent="0.25">
      <c r="A38" s="40" t="s">
        <v>71</v>
      </c>
      <c r="B38" s="40" t="s">
        <v>473</v>
      </c>
      <c r="C38" s="40" t="s">
        <v>475</v>
      </c>
      <c r="D38" s="40" t="s">
        <v>32</v>
      </c>
      <c r="E38" s="40">
        <v>1</v>
      </c>
      <c r="G38" s="44">
        <v>1</v>
      </c>
      <c r="H38" s="44"/>
      <c r="I38" s="44">
        <v>2</v>
      </c>
      <c r="J38" s="44"/>
      <c r="K38" s="44"/>
      <c r="L38" s="44">
        <v>2558</v>
      </c>
      <c r="M38" s="44">
        <v>19</v>
      </c>
      <c r="N38" s="44">
        <f t="shared" si="2"/>
        <v>2577</v>
      </c>
      <c r="O38" s="40">
        <f t="shared" si="3"/>
        <v>2558</v>
      </c>
      <c r="P38" s="40">
        <f t="shared" si="4"/>
        <v>19</v>
      </c>
      <c r="Q38" s="44">
        <f t="shared" si="5"/>
        <v>2577</v>
      </c>
      <c r="R38" s="44">
        <v>1023</v>
      </c>
      <c r="S38" s="114">
        <f t="shared" si="10"/>
        <v>0.39992181391712273</v>
      </c>
      <c r="T38" s="44">
        <v>17</v>
      </c>
      <c r="U38" s="114">
        <f t="shared" si="11"/>
        <v>0.89473684210526316</v>
      </c>
      <c r="V38" s="44">
        <f t="shared" si="6"/>
        <v>1040</v>
      </c>
      <c r="W38" s="114">
        <f t="shared" si="12"/>
        <v>0.40357004268529295</v>
      </c>
      <c r="X38" s="44">
        <v>36</v>
      </c>
      <c r="Y38" s="44">
        <v>2</v>
      </c>
      <c r="Z38" s="44">
        <f t="shared" si="7"/>
        <v>38</v>
      </c>
      <c r="AA38" s="44">
        <v>22</v>
      </c>
      <c r="AB38" s="44">
        <v>1</v>
      </c>
      <c r="AC38" s="44">
        <f t="shared" si="8"/>
        <v>23</v>
      </c>
      <c r="AD38" s="44">
        <v>3</v>
      </c>
      <c r="AE38" s="44">
        <v>84</v>
      </c>
      <c r="AF38" s="44">
        <f t="shared" si="9"/>
        <v>87</v>
      </c>
      <c r="AG38" s="44">
        <v>1</v>
      </c>
      <c r="AH38" s="44"/>
      <c r="AI38" s="44"/>
      <c r="AJ38" s="44">
        <v>1</v>
      </c>
    </row>
    <row r="39" spans="1:36" s="40" customFormat="1" x14ac:dyDescent="0.25">
      <c r="A39" s="40" t="s">
        <v>71</v>
      </c>
      <c r="B39" s="40" t="s">
        <v>473</v>
      </c>
      <c r="C39" s="40" t="s">
        <v>476</v>
      </c>
      <c r="D39" s="40" t="s">
        <v>32</v>
      </c>
      <c r="E39" s="40">
        <v>1</v>
      </c>
      <c r="G39" s="44">
        <v>1</v>
      </c>
      <c r="H39" s="44"/>
      <c r="I39" s="44">
        <v>2</v>
      </c>
      <c r="J39" s="44">
        <v>1</v>
      </c>
      <c r="K39" s="44">
        <v>1</v>
      </c>
      <c r="L39" s="44">
        <v>2937</v>
      </c>
      <c r="M39" s="44">
        <v>20</v>
      </c>
      <c r="N39" s="44">
        <f t="shared" si="2"/>
        <v>2957</v>
      </c>
      <c r="O39" s="40">
        <f t="shared" si="3"/>
        <v>2937</v>
      </c>
      <c r="P39" s="40">
        <f t="shared" si="4"/>
        <v>20</v>
      </c>
      <c r="Q39" s="44">
        <f t="shared" si="5"/>
        <v>2957</v>
      </c>
      <c r="R39" s="44">
        <v>1332</v>
      </c>
      <c r="S39" s="114">
        <f t="shared" si="10"/>
        <v>0.45352400408580185</v>
      </c>
      <c r="T39" s="44">
        <v>20</v>
      </c>
      <c r="U39" s="114">
        <f t="shared" si="11"/>
        <v>1</v>
      </c>
      <c r="V39" s="44">
        <f t="shared" si="6"/>
        <v>1352</v>
      </c>
      <c r="W39" s="114">
        <f t="shared" si="12"/>
        <v>0.45722015556307066</v>
      </c>
      <c r="X39" s="44">
        <v>43</v>
      </c>
      <c r="Y39" s="44">
        <v>3</v>
      </c>
      <c r="Z39" s="44">
        <f t="shared" si="7"/>
        <v>46</v>
      </c>
      <c r="AA39" s="44">
        <v>28</v>
      </c>
      <c r="AB39" s="44">
        <v>2</v>
      </c>
      <c r="AC39" s="44">
        <f t="shared" si="8"/>
        <v>30</v>
      </c>
      <c r="AD39" s="44">
        <v>1</v>
      </c>
      <c r="AE39" s="44">
        <v>105</v>
      </c>
      <c r="AF39" s="44">
        <f t="shared" si="9"/>
        <v>106</v>
      </c>
      <c r="AG39" s="44">
        <v>1</v>
      </c>
      <c r="AH39" s="44">
        <v>1</v>
      </c>
      <c r="AI39" s="44"/>
      <c r="AJ39" s="44">
        <v>1</v>
      </c>
    </row>
    <row r="40" spans="1:36" s="40" customFormat="1" x14ac:dyDescent="0.25">
      <c r="A40" s="40" t="s">
        <v>71</v>
      </c>
      <c r="B40" s="40" t="s">
        <v>473</v>
      </c>
      <c r="C40" s="40" t="s">
        <v>477</v>
      </c>
      <c r="D40" s="40" t="s">
        <v>32</v>
      </c>
      <c r="E40" s="40">
        <v>1</v>
      </c>
      <c r="G40" s="44">
        <v>3</v>
      </c>
      <c r="H40" s="44"/>
      <c r="I40" s="44">
        <v>4</v>
      </c>
      <c r="J40" s="44">
        <v>2</v>
      </c>
      <c r="K40" s="44">
        <v>2</v>
      </c>
      <c r="L40" s="44">
        <v>7136</v>
      </c>
      <c r="M40" s="44">
        <v>13</v>
      </c>
      <c r="N40" s="44">
        <f t="shared" si="2"/>
        <v>7149</v>
      </c>
      <c r="O40" s="40">
        <f t="shared" ref="O40" si="18">IF(E40=1, L40, 0)</f>
        <v>7136</v>
      </c>
      <c r="P40" s="40">
        <f t="shared" si="4"/>
        <v>13</v>
      </c>
      <c r="Q40" s="44">
        <f t="shared" si="5"/>
        <v>7149</v>
      </c>
      <c r="R40" s="44">
        <v>2544</v>
      </c>
      <c r="S40" s="114">
        <f t="shared" si="10"/>
        <v>0.35650224215246634</v>
      </c>
      <c r="T40" s="44">
        <v>13</v>
      </c>
      <c r="U40" s="114">
        <f t="shared" si="11"/>
        <v>1</v>
      </c>
      <c r="V40" s="44">
        <f t="shared" si="6"/>
        <v>2557</v>
      </c>
      <c r="W40" s="114">
        <f t="shared" si="12"/>
        <v>0.35767240173450832</v>
      </c>
      <c r="X40" s="44">
        <v>98</v>
      </c>
      <c r="Y40" s="44">
        <v>6</v>
      </c>
      <c r="Z40" s="44">
        <f t="shared" si="7"/>
        <v>104</v>
      </c>
      <c r="AA40" s="44">
        <v>80</v>
      </c>
      <c r="AB40" s="44">
        <v>4</v>
      </c>
      <c r="AC40" s="44">
        <f t="shared" si="8"/>
        <v>84</v>
      </c>
      <c r="AD40" s="44">
        <v>28</v>
      </c>
      <c r="AE40" s="44">
        <v>121</v>
      </c>
      <c r="AF40" s="44">
        <f t="shared" si="9"/>
        <v>149</v>
      </c>
      <c r="AG40" s="44">
        <v>3</v>
      </c>
      <c r="AH40" s="44">
        <v>2</v>
      </c>
      <c r="AI40" s="44"/>
      <c r="AJ40" s="44">
        <v>3</v>
      </c>
    </row>
    <row r="41" spans="1:36" s="40" customFormat="1" x14ac:dyDescent="0.25">
      <c r="A41" s="40" t="s">
        <v>71</v>
      </c>
      <c r="B41" s="40" t="s">
        <v>486</v>
      </c>
      <c r="C41" s="40" t="s">
        <v>487</v>
      </c>
      <c r="D41" s="40" t="s">
        <v>32</v>
      </c>
      <c r="F41" s="40">
        <v>1</v>
      </c>
      <c r="G41" s="44">
        <v>1</v>
      </c>
      <c r="H41" s="44">
        <v>1</v>
      </c>
      <c r="I41" s="44">
        <v>1</v>
      </c>
      <c r="J41" s="44">
        <v>1</v>
      </c>
      <c r="K41" s="44">
        <v>1</v>
      </c>
      <c r="L41" s="44">
        <v>2679</v>
      </c>
      <c r="M41" s="44">
        <v>9</v>
      </c>
      <c r="N41" s="44">
        <f t="shared" si="2"/>
        <v>2688</v>
      </c>
      <c r="O41" s="40">
        <f t="shared" si="3"/>
        <v>0</v>
      </c>
      <c r="P41" s="40">
        <f t="shared" si="4"/>
        <v>0</v>
      </c>
      <c r="Q41" s="44">
        <f t="shared" si="5"/>
        <v>0</v>
      </c>
      <c r="R41" s="44"/>
      <c r="S41" s="114"/>
      <c r="T41" s="44"/>
      <c r="U41" s="114"/>
      <c r="V41" s="44">
        <f t="shared" si="6"/>
        <v>0</v>
      </c>
      <c r="W41" s="114"/>
      <c r="X41" s="44"/>
      <c r="Y41" s="44"/>
      <c r="Z41" s="44">
        <f t="shared" si="7"/>
        <v>0</v>
      </c>
      <c r="AA41" s="44"/>
      <c r="AB41" s="44"/>
      <c r="AC41" s="44">
        <f t="shared" si="8"/>
        <v>0</v>
      </c>
      <c r="AD41" s="44"/>
      <c r="AE41" s="44"/>
      <c r="AF41" s="44">
        <f t="shared" si="9"/>
        <v>0</v>
      </c>
      <c r="AG41" s="44"/>
      <c r="AH41" s="44"/>
      <c r="AI41" s="44"/>
      <c r="AJ41" s="44">
        <v>1</v>
      </c>
    </row>
    <row r="42" spans="1:36" s="40" customFormat="1" x14ac:dyDescent="0.25">
      <c r="A42" s="40" t="s">
        <v>71</v>
      </c>
      <c r="B42" s="40" t="s">
        <v>486</v>
      </c>
      <c r="C42" s="40" t="s">
        <v>488</v>
      </c>
      <c r="D42" s="40" t="s">
        <v>32</v>
      </c>
      <c r="F42" s="40">
        <v>1</v>
      </c>
      <c r="G42" s="44">
        <v>1</v>
      </c>
      <c r="H42" s="44">
        <v>1</v>
      </c>
      <c r="I42" s="44">
        <v>1</v>
      </c>
      <c r="J42" s="44"/>
      <c r="K42" s="44"/>
      <c r="L42" s="44">
        <v>3254</v>
      </c>
      <c r="M42" s="44">
        <v>1</v>
      </c>
      <c r="N42" s="44">
        <f t="shared" si="2"/>
        <v>3255</v>
      </c>
      <c r="O42" s="40">
        <f t="shared" si="3"/>
        <v>0</v>
      </c>
      <c r="P42" s="40">
        <f t="shared" si="4"/>
        <v>0</v>
      </c>
      <c r="Q42" s="44">
        <f t="shared" si="5"/>
        <v>0</v>
      </c>
      <c r="R42" s="44"/>
      <c r="S42" s="114"/>
      <c r="T42" s="44"/>
      <c r="U42" s="114"/>
      <c r="V42" s="44">
        <f t="shared" si="6"/>
        <v>0</v>
      </c>
      <c r="W42" s="114"/>
      <c r="X42" s="44"/>
      <c r="Y42" s="44"/>
      <c r="Z42" s="44">
        <f t="shared" si="7"/>
        <v>0</v>
      </c>
      <c r="AA42" s="44"/>
      <c r="AB42" s="44"/>
      <c r="AC42" s="44">
        <f t="shared" si="8"/>
        <v>0</v>
      </c>
      <c r="AD42" s="44"/>
      <c r="AE42" s="44"/>
      <c r="AF42" s="44">
        <f t="shared" si="9"/>
        <v>0</v>
      </c>
      <c r="AG42" s="44"/>
      <c r="AH42" s="44"/>
      <c r="AI42" s="44"/>
      <c r="AJ42" s="44">
        <v>1</v>
      </c>
    </row>
    <row r="43" spans="1:36" s="40" customFormat="1" x14ac:dyDescent="0.25">
      <c r="A43" s="40" t="s">
        <v>71</v>
      </c>
      <c r="B43" s="40" t="s">
        <v>486</v>
      </c>
      <c r="C43" s="40" t="s">
        <v>489</v>
      </c>
      <c r="D43" s="40" t="s">
        <v>32</v>
      </c>
      <c r="E43" s="40">
        <v>1</v>
      </c>
      <c r="G43" s="44">
        <v>2</v>
      </c>
      <c r="H43" s="44"/>
      <c r="I43" s="44">
        <v>5</v>
      </c>
      <c r="J43" s="44">
        <v>2</v>
      </c>
      <c r="K43" s="44">
        <v>1</v>
      </c>
      <c r="L43" s="44">
        <v>7464</v>
      </c>
      <c r="M43" s="44">
        <v>5</v>
      </c>
      <c r="N43" s="44">
        <f t="shared" si="2"/>
        <v>7469</v>
      </c>
      <c r="O43" s="40">
        <f t="shared" si="3"/>
        <v>7464</v>
      </c>
      <c r="P43" s="40">
        <f t="shared" si="4"/>
        <v>5</v>
      </c>
      <c r="Q43" s="44">
        <f t="shared" si="5"/>
        <v>7469</v>
      </c>
      <c r="R43" s="44">
        <v>3436</v>
      </c>
      <c r="S43" s="114">
        <f t="shared" si="10"/>
        <v>0.46034297963558413</v>
      </c>
      <c r="T43" s="44">
        <v>4</v>
      </c>
      <c r="U43" s="114">
        <f t="shared" si="11"/>
        <v>0.8</v>
      </c>
      <c r="V43" s="44">
        <f t="shared" si="6"/>
        <v>3440</v>
      </c>
      <c r="W43" s="114">
        <f t="shared" si="12"/>
        <v>0.46057035747757397</v>
      </c>
      <c r="X43" s="44">
        <v>76</v>
      </c>
      <c r="Y43" s="44">
        <v>6</v>
      </c>
      <c r="Z43" s="44">
        <f t="shared" si="7"/>
        <v>82</v>
      </c>
      <c r="AA43" s="44">
        <v>41</v>
      </c>
      <c r="AB43" s="44">
        <v>5</v>
      </c>
      <c r="AC43" s="44">
        <f t="shared" si="8"/>
        <v>46</v>
      </c>
      <c r="AD43" s="44">
        <v>26</v>
      </c>
      <c r="AE43" s="44">
        <v>241</v>
      </c>
      <c r="AF43" s="44">
        <f t="shared" si="9"/>
        <v>267</v>
      </c>
      <c r="AG43" s="44">
        <v>1</v>
      </c>
      <c r="AH43" s="44">
        <v>1</v>
      </c>
      <c r="AI43" s="44"/>
      <c r="AJ43" s="44">
        <v>2</v>
      </c>
    </row>
    <row r="44" spans="1:36" s="40" customFormat="1" x14ac:dyDescent="0.25">
      <c r="A44" s="40" t="s">
        <v>71</v>
      </c>
      <c r="B44" s="40" t="s">
        <v>486</v>
      </c>
      <c r="C44" s="40" t="s">
        <v>490</v>
      </c>
      <c r="D44" s="40" t="s">
        <v>32</v>
      </c>
      <c r="E44" s="40">
        <v>1</v>
      </c>
      <c r="G44" s="44">
        <v>1</v>
      </c>
      <c r="H44" s="44"/>
      <c r="I44" s="44">
        <v>3</v>
      </c>
      <c r="J44" s="44">
        <v>2</v>
      </c>
      <c r="K44" s="44">
        <v>1</v>
      </c>
      <c r="L44" s="44">
        <v>3507</v>
      </c>
      <c r="M44" s="44">
        <v>7</v>
      </c>
      <c r="N44" s="44">
        <f t="shared" si="2"/>
        <v>3514</v>
      </c>
      <c r="O44" s="40">
        <f t="shared" si="3"/>
        <v>3507</v>
      </c>
      <c r="P44" s="40">
        <f t="shared" si="4"/>
        <v>7</v>
      </c>
      <c r="Q44" s="44">
        <f t="shared" si="5"/>
        <v>3514</v>
      </c>
      <c r="R44" s="44">
        <v>1541</v>
      </c>
      <c r="S44" s="114">
        <f t="shared" si="10"/>
        <v>0.43940690048474479</v>
      </c>
      <c r="T44" s="44">
        <v>6</v>
      </c>
      <c r="U44" s="114">
        <f t="shared" si="11"/>
        <v>0.8571428571428571</v>
      </c>
      <c r="V44" s="44">
        <f t="shared" si="6"/>
        <v>1547</v>
      </c>
      <c r="W44" s="114">
        <f t="shared" si="12"/>
        <v>0.44023904382470119</v>
      </c>
      <c r="X44" s="44">
        <v>45</v>
      </c>
      <c r="Y44" s="44">
        <v>2</v>
      </c>
      <c r="Z44" s="44">
        <f t="shared" si="7"/>
        <v>47</v>
      </c>
      <c r="AA44" s="44">
        <v>34</v>
      </c>
      <c r="AB44" s="44"/>
      <c r="AC44" s="44">
        <f t="shared" si="8"/>
        <v>34</v>
      </c>
      <c r="AD44" s="44">
        <v>6</v>
      </c>
      <c r="AE44" s="44">
        <v>98</v>
      </c>
      <c r="AF44" s="44">
        <f t="shared" si="9"/>
        <v>104</v>
      </c>
      <c r="AG44" s="44">
        <v>3</v>
      </c>
      <c r="AH44" s="44">
        <v>1</v>
      </c>
      <c r="AI44" s="44"/>
      <c r="AJ44" s="44">
        <v>1</v>
      </c>
    </row>
    <row r="45" spans="1:36" s="40" customFormat="1" x14ac:dyDescent="0.25">
      <c r="A45" s="40" t="s">
        <v>71</v>
      </c>
      <c r="B45" s="40" t="s">
        <v>486</v>
      </c>
      <c r="C45" s="40" t="s">
        <v>491</v>
      </c>
      <c r="D45" s="40" t="s">
        <v>32</v>
      </c>
      <c r="F45" s="40">
        <v>1</v>
      </c>
      <c r="G45" s="44">
        <v>1</v>
      </c>
      <c r="H45" s="44">
        <v>1</v>
      </c>
      <c r="I45" s="44">
        <v>1</v>
      </c>
      <c r="J45" s="44"/>
      <c r="K45" s="44"/>
      <c r="L45" s="44">
        <v>2986</v>
      </c>
      <c r="M45" s="44">
        <v>41</v>
      </c>
      <c r="N45" s="44">
        <f t="shared" si="2"/>
        <v>3027</v>
      </c>
      <c r="O45" s="40">
        <f t="shared" si="3"/>
        <v>0</v>
      </c>
      <c r="P45" s="40">
        <f t="shared" si="4"/>
        <v>0</v>
      </c>
      <c r="Q45" s="44">
        <f t="shared" si="5"/>
        <v>0</v>
      </c>
      <c r="R45" s="44"/>
      <c r="S45" s="114"/>
      <c r="T45" s="44"/>
      <c r="U45" s="114"/>
      <c r="V45" s="44">
        <f t="shared" si="6"/>
        <v>0</v>
      </c>
      <c r="W45" s="114"/>
      <c r="X45" s="44"/>
      <c r="Y45" s="44"/>
      <c r="Z45" s="44">
        <f t="shared" si="7"/>
        <v>0</v>
      </c>
      <c r="AA45" s="44"/>
      <c r="AB45" s="44"/>
      <c r="AC45" s="44">
        <f t="shared" si="8"/>
        <v>0</v>
      </c>
      <c r="AD45" s="44"/>
      <c r="AE45" s="44"/>
      <c r="AF45" s="44">
        <f t="shared" si="9"/>
        <v>0</v>
      </c>
      <c r="AG45" s="44">
        <v>1</v>
      </c>
      <c r="AH45" s="44">
        <v>1</v>
      </c>
      <c r="AI45" s="44"/>
      <c r="AJ45" s="44">
        <v>1</v>
      </c>
    </row>
    <row r="46" spans="1:36" s="40" customFormat="1" x14ac:dyDescent="0.25">
      <c r="A46" s="40" t="s">
        <v>71</v>
      </c>
      <c r="B46" s="40" t="s">
        <v>486</v>
      </c>
      <c r="C46" s="40" t="s">
        <v>492</v>
      </c>
      <c r="D46" s="40" t="s">
        <v>32</v>
      </c>
      <c r="E46" s="40">
        <v>1</v>
      </c>
      <c r="G46" s="44">
        <v>1</v>
      </c>
      <c r="H46" s="44"/>
      <c r="I46" s="44">
        <v>2</v>
      </c>
      <c r="J46" s="44"/>
      <c r="K46" s="44"/>
      <c r="L46" s="44">
        <v>2743</v>
      </c>
      <c r="M46" s="44">
        <v>2</v>
      </c>
      <c r="N46" s="44">
        <f t="shared" si="2"/>
        <v>2745</v>
      </c>
      <c r="O46" s="40">
        <f t="shared" ref="O46" si="19">IF(E46=1, L46, 0)</f>
        <v>2743</v>
      </c>
      <c r="P46" s="40">
        <f t="shared" si="4"/>
        <v>2</v>
      </c>
      <c r="Q46" s="44">
        <f t="shared" si="5"/>
        <v>2745</v>
      </c>
      <c r="R46" s="44">
        <v>853</v>
      </c>
      <c r="S46" s="114">
        <f t="shared" si="10"/>
        <v>0.3109733868027707</v>
      </c>
      <c r="T46" s="44">
        <v>2</v>
      </c>
      <c r="U46" s="114">
        <f t="shared" si="11"/>
        <v>1</v>
      </c>
      <c r="V46" s="44">
        <f t="shared" si="6"/>
        <v>855</v>
      </c>
      <c r="W46" s="114">
        <f t="shared" si="12"/>
        <v>0.31147540983606559</v>
      </c>
      <c r="X46" s="44">
        <v>23</v>
      </c>
      <c r="Y46" s="44"/>
      <c r="Z46" s="44">
        <f t="shared" si="7"/>
        <v>23</v>
      </c>
      <c r="AA46" s="44">
        <v>19</v>
      </c>
      <c r="AB46" s="44"/>
      <c r="AC46" s="44">
        <f t="shared" si="8"/>
        <v>19</v>
      </c>
      <c r="AD46" s="44">
        <v>2</v>
      </c>
      <c r="AE46" s="44">
        <v>80</v>
      </c>
      <c r="AF46" s="44">
        <f t="shared" si="9"/>
        <v>82</v>
      </c>
      <c r="AG46" s="44">
        <v>1</v>
      </c>
      <c r="AH46" s="44"/>
      <c r="AI46" s="44"/>
      <c r="AJ46" s="44">
        <v>1</v>
      </c>
    </row>
    <row r="47" spans="1:36" s="40" customFormat="1" x14ac:dyDescent="0.25">
      <c r="A47" s="40" t="s">
        <v>71</v>
      </c>
      <c r="B47" s="40" t="s">
        <v>493</v>
      </c>
      <c r="C47" s="40" t="s">
        <v>494</v>
      </c>
      <c r="D47" s="40" t="s">
        <v>32</v>
      </c>
      <c r="E47" s="40">
        <v>1</v>
      </c>
      <c r="G47" s="44">
        <v>1</v>
      </c>
      <c r="H47" s="44"/>
      <c r="I47" s="44">
        <v>4</v>
      </c>
      <c r="J47" s="44"/>
      <c r="K47" s="44"/>
      <c r="L47" s="44">
        <v>1727</v>
      </c>
      <c r="M47" s="44">
        <v>2</v>
      </c>
      <c r="N47" s="44">
        <f t="shared" si="2"/>
        <v>1729</v>
      </c>
      <c r="O47" s="40">
        <f t="shared" si="3"/>
        <v>1727</v>
      </c>
      <c r="P47" s="40">
        <f t="shared" si="4"/>
        <v>2</v>
      </c>
      <c r="Q47" s="44">
        <f t="shared" si="5"/>
        <v>1729</v>
      </c>
      <c r="R47" s="44">
        <v>727</v>
      </c>
      <c r="S47" s="114">
        <f t="shared" si="10"/>
        <v>0.42096120440069484</v>
      </c>
      <c r="T47" s="44">
        <v>5</v>
      </c>
      <c r="U47" s="114">
        <f t="shared" si="11"/>
        <v>2.5</v>
      </c>
      <c r="V47" s="44">
        <f t="shared" si="6"/>
        <v>732</v>
      </c>
      <c r="W47" s="114">
        <f t="shared" si="12"/>
        <v>0.4233661075766339</v>
      </c>
      <c r="X47" s="44">
        <v>30</v>
      </c>
      <c r="Y47" s="44">
        <v>3</v>
      </c>
      <c r="Z47" s="44">
        <f t="shared" si="7"/>
        <v>33</v>
      </c>
      <c r="AA47" s="44">
        <v>15</v>
      </c>
      <c r="AB47" s="44">
        <v>3</v>
      </c>
      <c r="AC47" s="44">
        <f t="shared" si="8"/>
        <v>18</v>
      </c>
      <c r="AD47" s="44">
        <v>9</v>
      </c>
      <c r="AE47" s="44">
        <v>37</v>
      </c>
      <c r="AF47" s="44">
        <f t="shared" si="9"/>
        <v>46</v>
      </c>
      <c r="AG47" s="44">
        <v>3</v>
      </c>
      <c r="AH47" s="44">
        <v>1</v>
      </c>
      <c r="AI47" s="44"/>
      <c r="AJ47" s="44">
        <v>1</v>
      </c>
    </row>
    <row r="48" spans="1:36" s="40" customFormat="1" x14ac:dyDescent="0.25">
      <c r="A48" s="40" t="s">
        <v>71</v>
      </c>
      <c r="B48" s="40" t="s">
        <v>493</v>
      </c>
      <c r="C48" s="40" t="s">
        <v>495</v>
      </c>
      <c r="D48" s="40" t="s">
        <v>32</v>
      </c>
      <c r="E48" s="40">
        <v>1</v>
      </c>
      <c r="G48" s="44">
        <v>2</v>
      </c>
      <c r="H48" s="44"/>
      <c r="I48" s="44">
        <v>5</v>
      </c>
      <c r="J48" s="44">
        <v>1</v>
      </c>
      <c r="K48" s="44"/>
      <c r="L48" s="44">
        <v>2915</v>
      </c>
      <c r="M48" s="44">
        <v>16</v>
      </c>
      <c r="N48" s="44">
        <f t="shared" si="2"/>
        <v>2931</v>
      </c>
      <c r="O48" s="40">
        <f t="shared" si="3"/>
        <v>2915</v>
      </c>
      <c r="P48" s="40">
        <f t="shared" si="4"/>
        <v>16</v>
      </c>
      <c r="Q48" s="44">
        <f t="shared" si="5"/>
        <v>2931</v>
      </c>
      <c r="R48" s="44">
        <v>1291</v>
      </c>
      <c r="S48" s="114">
        <f t="shared" si="10"/>
        <v>0.44288164665523155</v>
      </c>
      <c r="T48" s="44">
        <v>16</v>
      </c>
      <c r="U48" s="114">
        <f t="shared" si="11"/>
        <v>1</v>
      </c>
      <c r="V48" s="44">
        <f t="shared" si="6"/>
        <v>1307</v>
      </c>
      <c r="W48" s="114">
        <f t="shared" si="12"/>
        <v>0.44592289321050838</v>
      </c>
      <c r="X48" s="44">
        <v>65</v>
      </c>
      <c r="Y48" s="44">
        <v>4</v>
      </c>
      <c r="Z48" s="44">
        <v>28</v>
      </c>
      <c r="AA48" s="44">
        <v>28</v>
      </c>
      <c r="AB48" s="44">
        <v>3</v>
      </c>
      <c r="AC48" s="44">
        <f t="shared" si="8"/>
        <v>31</v>
      </c>
      <c r="AD48" s="44">
        <v>13</v>
      </c>
      <c r="AE48" s="44">
        <v>43</v>
      </c>
      <c r="AF48" s="44">
        <f t="shared" si="9"/>
        <v>56</v>
      </c>
      <c r="AG48" s="44">
        <v>3</v>
      </c>
      <c r="AH48" s="44">
        <v>2</v>
      </c>
      <c r="AI48" s="44"/>
      <c r="AJ48" s="44">
        <v>2</v>
      </c>
    </row>
    <row r="49" spans="1:36" s="40" customFormat="1" x14ac:dyDescent="0.25">
      <c r="A49" s="40" t="s">
        <v>71</v>
      </c>
      <c r="B49" s="40" t="s">
        <v>493</v>
      </c>
      <c r="C49" s="40" t="s">
        <v>496</v>
      </c>
      <c r="D49" s="40" t="s">
        <v>32</v>
      </c>
      <c r="E49" s="40">
        <v>1</v>
      </c>
      <c r="G49" s="44">
        <v>3</v>
      </c>
      <c r="H49" s="44"/>
      <c r="I49" s="44">
        <v>7</v>
      </c>
      <c r="J49" s="44">
        <v>2</v>
      </c>
      <c r="K49" s="44">
        <v>1</v>
      </c>
      <c r="L49" s="44">
        <v>4975</v>
      </c>
      <c r="M49" s="44">
        <v>3</v>
      </c>
      <c r="N49" s="44">
        <f t="shared" si="2"/>
        <v>4978</v>
      </c>
      <c r="O49" s="40">
        <f t="shared" si="3"/>
        <v>4975</v>
      </c>
      <c r="P49" s="40">
        <f t="shared" si="4"/>
        <v>3</v>
      </c>
      <c r="Q49" s="44">
        <f t="shared" si="5"/>
        <v>4978</v>
      </c>
      <c r="R49" s="44">
        <v>2014</v>
      </c>
      <c r="S49" s="114">
        <f t="shared" si="10"/>
        <v>0.40482412060301509</v>
      </c>
      <c r="T49" s="44">
        <v>2</v>
      </c>
      <c r="U49" s="114">
        <f t="shared" si="11"/>
        <v>0.66666666666666663</v>
      </c>
      <c r="V49" s="44">
        <f t="shared" si="6"/>
        <v>2016</v>
      </c>
      <c r="W49" s="114">
        <f t="shared" si="12"/>
        <v>0.40498192044997994</v>
      </c>
      <c r="X49" s="44">
        <v>153</v>
      </c>
      <c r="Y49" s="44">
        <v>4</v>
      </c>
      <c r="Z49" s="44">
        <f t="shared" si="7"/>
        <v>157</v>
      </c>
      <c r="AA49" s="44">
        <v>86</v>
      </c>
      <c r="AB49" s="44">
        <v>4</v>
      </c>
      <c r="AC49" s="44">
        <f t="shared" si="8"/>
        <v>90</v>
      </c>
      <c r="AD49" s="44">
        <v>17</v>
      </c>
      <c r="AE49" s="44">
        <v>81</v>
      </c>
      <c r="AF49" s="44">
        <f t="shared" si="9"/>
        <v>98</v>
      </c>
      <c r="AG49" s="44">
        <v>5</v>
      </c>
      <c r="AH49" s="44">
        <v>2</v>
      </c>
      <c r="AI49" s="44"/>
      <c r="AJ49" s="44">
        <v>3</v>
      </c>
    </row>
    <row r="50" spans="1:36" s="40" customFormat="1" x14ac:dyDescent="0.25">
      <c r="A50" s="40" t="s">
        <v>74</v>
      </c>
      <c r="B50" s="40" t="s">
        <v>497</v>
      </c>
      <c r="C50" s="40" t="s">
        <v>167</v>
      </c>
      <c r="D50" s="40" t="s">
        <v>31</v>
      </c>
      <c r="E50" s="40">
        <v>1</v>
      </c>
      <c r="G50" s="44">
        <v>5</v>
      </c>
      <c r="H50" s="44"/>
      <c r="I50" s="44">
        <v>10</v>
      </c>
      <c r="J50" s="44">
        <v>1</v>
      </c>
      <c r="K50" s="44">
        <v>1</v>
      </c>
      <c r="L50" s="44">
        <v>1132</v>
      </c>
      <c r="M50" s="44">
        <v>3</v>
      </c>
      <c r="N50" s="44">
        <f t="shared" si="2"/>
        <v>1135</v>
      </c>
      <c r="O50" s="40">
        <f t="shared" si="3"/>
        <v>1132</v>
      </c>
      <c r="P50" s="40">
        <f t="shared" si="4"/>
        <v>3</v>
      </c>
      <c r="Q50" s="44">
        <f t="shared" si="5"/>
        <v>1135</v>
      </c>
      <c r="R50" s="44">
        <v>509</v>
      </c>
      <c r="S50" s="114">
        <f t="shared" si="10"/>
        <v>0.44964664310954061</v>
      </c>
      <c r="T50" s="44">
        <v>3</v>
      </c>
      <c r="U50" s="114">
        <f t="shared" si="11"/>
        <v>1</v>
      </c>
      <c r="V50" s="44">
        <f t="shared" si="6"/>
        <v>512</v>
      </c>
      <c r="W50" s="114">
        <f t="shared" si="12"/>
        <v>0.4511013215859031</v>
      </c>
      <c r="X50" s="44">
        <v>4</v>
      </c>
      <c r="Y50" s="44"/>
      <c r="Z50" s="44">
        <f t="shared" si="7"/>
        <v>4</v>
      </c>
      <c r="AA50" s="44">
        <v>4</v>
      </c>
      <c r="AB50" s="44"/>
      <c r="AC50" s="44">
        <f t="shared" si="8"/>
        <v>4</v>
      </c>
      <c r="AD50" s="44"/>
      <c r="AE50" s="44">
        <v>7</v>
      </c>
      <c r="AF50" s="44">
        <f t="shared" si="9"/>
        <v>7</v>
      </c>
      <c r="AG50" s="44">
        <v>7</v>
      </c>
      <c r="AH50" s="44">
        <v>3</v>
      </c>
      <c r="AI50" s="44"/>
      <c r="AJ50" s="44">
        <v>5</v>
      </c>
    </row>
    <row r="51" spans="1:36" s="40" customFormat="1" x14ac:dyDescent="0.25">
      <c r="A51" s="40" t="s">
        <v>77</v>
      </c>
      <c r="B51" s="40" t="s">
        <v>498</v>
      </c>
      <c r="C51" s="40" t="s">
        <v>499</v>
      </c>
      <c r="D51" s="40" t="s">
        <v>31</v>
      </c>
      <c r="F51" s="40">
        <v>1</v>
      </c>
      <c r="G51" s="44">
        <v>1</v>
      </c>
      <c r="H51" s="44">
        <v>1</v>
      </c>
      <c r="I51" s="44">
        <v>1</v>
      </c>
      <c r="J51" s="44"/>
      <c r="K51" s="44"/>
      <c r="L51" s="44">
        <v>2215</v>
      </c>
      <c r="M51" s="44">
        <v>5</v>
      </c>
      <c r="N51" s="44">
        <f t="shared" si="2"/>
        <v>2220</v>
      </c>
      <c r="O51" s="40">
        <f t="shared" si="3"/>
        <v>0</v>
      </c>
      <c r="P51" s="40">
        <f t="shared" si="4"/>
        <v>0</v>
      </c>
      <c r="Q51" s="44">
        <f t="shared" si="5"/>
        <v>0</v>
      </c>
      <c r="R51" s="44"/>
      <c r="S51" s="114"/>
      <c r="T51" s="44"/>
      <c r="U51" s="114"/>
      <c r="V51" s="44">
        <f t="shared" si="6"/>
        <v>0</v>
      </c>
      <c r="W51" s="114"/>
      <c r="X51" s="44"/>
      <c r="Y51" s="44"/>
      <c r="Z51" s="44">
        <f t="shared" si="7"/>
        <v>0</v>
      </c>
      <c r="AA51" s="44"/>
      <c r="AB51" s="44"/>
      <c r="AC51" s="44">
        <f t="shared" si="8"/>
        <v>0</v>
      </c>
      <c r="AD51" s="44"/>
      <c r="AE51" s="44"/>
      <c r="AF51" s="44">
        <f t="shared" si="9"/>
        <v>0</v>
      </c>
      <c r="AG51" s="44">
        <v>1</v>
      </c>
      <c r="AH51" s="44">
        <v>1</v>
      </c>
      <c r="AI51" s="44"/>
      <c r="AJ51" s="44">
        <v>1</v>
      </c>
    </row>
    <row r="52" spans="1:36" s="40" customFormat="1" x14ac:dyDescent="0.25">
      <c r="A52" s="40" t="s">
        <v>77</v>
      </c>
      <c r="B52" s="40" t="s">
        <v>498</v>
      </c>
      <c r="C52" s="40" t="s">
        <v>500</v>
      </c>
      <c r="D52" s="40" t="s">
        <v>31</v>
      </c>
      <c r="F52" s="40">
        <v>1</v>
      </c>
      <c r="G52" s="44">
        <v>1</v>
      </c>
      <c r="H52" s="44">
        <v>1</v>
      </c>
      <c r="I52" s="44">
        <v>1</v>
      </c>
      <c r="J52" s="44"/>
      <c r="K52" s="44"/>
      <c r="L52" s="44">
        <v>2132</v>
      </c>
      <c r="M52" s="44">
        <v>4</v>
      </c>
      <c r="N52" s="44">
        <f t="shared" si="2"/>
        <v>2136</v>
      </c>
      <c r="O52" s="40">
        <f t="shared" ref="O52" si="20">IF(E52=1, L52, 0)</f>
        <v>0</v>
      </c>
      <c r="P52" s="40">
        <f t="shared" si="4"/>
        <v>0</v>
      </c>
      <c r="Q52" s="44">
        <f t="shared" si="5"/>
        <v>0</v>
      </c>
      <c r="R52" s="44"/>
      <c r="S52" s="114"/>
      <c r="T52" s="44"/>
      <c r="U52" s="114"/>
      <c r="V52" s="44">
        <f t="shared" si="6"/>
        <v>0</v>
      </c>
      <c r="W52" s="114"/>
      <c r="X52" s="44"/>
      <c r="Y52" s="44"/>
      <c r="Z52" s="44">
        <f t="shared" si="7"/>
        <v>0</v>
      </c>
      <c r="AA52" s="44"/>
      <c r="AB52" s="44"/>
      <c r="AC52" s="44">
        <f t="shared" si="8"/>
        <v>0</v>
      </c>
      <c r="AD52" s="44"/>
      <c r="AE52" s="44"/>
      <c r="AF52" s="44">
        <f t="shared" si="9"/>
        <v>0</v>
      </c>
      <c r="AG52" s="44">
        <v>1</v>
      </c>
      <c r="AH52" s="44">
        <v>1</v>
      </c>
      <c r="AI52" s="44"/>
      <c r="AJ52" s="44">
        <v>1</v>
      </c>
    </row>
    <row r="53" spans="1:36" s="40" customFormat="1" x14ac:dyDescent="0.25">
      <c r="A53" s="40" t="s">
        <v>77</v>
      </c>
      <c r="B53" s="40" t="s">
        <v>498</v>
      </c>
      <c r="C53" s="40" t="s">
        <v>501</v>
      </c>
      <c r="D53" s="40" t="s">
        <v>31</v>
      </c>
      <c r="F53" s="40">
        <v>1</v>
      </c>
      <c r="G53" s="44">
        <v>1</v>
      </c>
      <c r="H53" s="44">
        <v>1</v>
      </c>
      <c r="I53" s="44">
        <v>1</v>
      </c>
      <c r="J53" s="44"/>
      <c r="K53" s="44"/>
      <c r="L53" s="44">
        <v>1818</v>
      </c>
      <c r="M53" s="44">
        <v>5</v>
      </c>
      <c r="N53" s="44">
        <f t="shared" si="2"/>
        <v>1823</v>
      </c>
      <c r="O53" s="40">
        <f t="shared" si="3"/>
        <v>0</v>
      </c>
      <c r="P53" s="40">
        <f t="shared" si="4"/>
        <v>0</v>
      </c>
      <c r="Q53" s="44">
        <f t="shared" si="5"/>
        <v>0</v>
      </c>
      <c r="R53" s="44"/>
      <c r="S53" s="114"/>
      <c r="T53" s="44"/>
      <c r="U53" s="114"/>
      <c r="V53" s="44">
        <f t="shared" si="6"/>
        <v>0</v>
      </c>
      <c r="W53" s="114"/>
      <c r="X53" s="44"/>
      <c r="Y53" s="44"/>
      <c r="Z53" s="44">
        <f t="shared" si="7"/>
        <v>0</v>
      </c>
      <c r="AA53" s="44"/>
      <c r="AB53" s="44"/>
      <c r="AC53" s="44">
        <f t="shared" si="8"/>
        <v>0</v>
      </c>
      <c r="AD53" s="44"/>
      <c r="AE53" s="44"/>
      <c r="AF53" s="44">
        <f t="shared" si="9"/>
        <v>0</v>
      </c>
      <c r="AG53" s="44">
        <v>1</v>
      </c>
      <c r="AH53" s="44">
        <v>1</v>
      </c>
      <c r="AI53" s="44"/>
      <c r="AJ53" s="44">
        <v>1</v>
      </c>
    </row>
    <row r="54" spans="1:36" s="40" customFormat="1" x14ac:dyDescent="0.25">
      <c r="A54" s="40" t="s">
        <v>77</v>
      </c>
      <c r="B54" s="40" t="s">
        <v>498</v>
      </c>
      <c r="C54" s="40" t="s">
        <v>502</v>
      </c>
      <c r="D54" s="40" t="s">
        <v>31</v>
      </c>
      <c r="E54" s="40">
        <v>1</v>
      </c>
      <c r="G54" s="44">
        <v>1</v>
      </c>
      <c r="H54" s="44"/>
      <c r="I54" s="44">
        <v>2</v>
      </c>
      <c r="J54" s="44"/>
      <c r="K54" s="44"/>
      <c r="L54" s="44">
        <v>2513</v>
      </c>
      <c r="M54" s="44">
        <v>6</v>
      </c>
      <c r="N54" s="44">
        <f t="shared" si="2"/>
        <v>2519</v>
      </c>
      <c r="O54" s="40">
        <f t="shared" si="3"/>
        <v>2513</v>
      </c>
      <c r="P54" s="40">
        <f t="shared" si="4"/>
        <v>6</v>
      </c>
      <c r="Q54" s="44">
        <f t="shared" si="5"/>
        <v>2519</v>
      </c>
      <c r="R54" s="44">
        <v>1031</v>
      </c>
      <c r="S54" s="114">
        <f t="shared" si="10"/>
        <v>0.410266613609232</v>
      </c>
      <c r="T54" s="44">
        <v>4</v>
      </c>
      <c r="U54" s="114">
        <f t="shared" si="11"/>
        <v>0.66666666666666663</v>
      </c>
      <c r="V54" s="44">
        <f t="shared" si="6"/>
        <v>1035</v>
      </c>
      <c r="W54" s="114">
        <f t="shared" si="12"/>
        <v>0.41087733227471218</v>
      </c>
      <c r="X54" s="44">
        <v>12</v>
      </c>
      <c r="Y54" s="44"/>
      <c r="Z54" s="44">
        <f t="shared" si="7"/>
        <v>12</v>
      </c>
      <c r="AA54" s="44">
        <v>12</v>
      </c>
      <c r="AB54" s="44"/>
      <c r="AC54" s="44">
        <f t="shared" si="8"/>
        <v>12</v>
      </c>
      <c r="AD54" s="44"/>
      <c r="AE54" s="44">
        <v>112</v>
      </c>
      <c r="AF54" s="44">
        <f t="shared" si="9"/>
        <v>112</v>
      </c>
      <c r="AG54" s="44">
        <v>2</v>
      </c>
      <c r="AH54" s="44">
        <v>1</v>
      </c>
      <c r="AI54" s="44"/>
      <c r="AJ54" s="44">
        <v>1</v>
      </c>
    </row>
    <row r="55" spans="1:36" s="40" customFormat="1" x14ac:dyDescent="0.25">
      <c r="A55" s="40" t="s">
        <v>79</v>
      </c>
      <c r="B55" s="40" t="s">
        <v>503</v>
      </c>
      <c r="C55" s="40" t="s">
        <v>167</v>
      </c>
      <c r="D55" s="40" t="s">
        <v>31</v>
      </c>
      <c r="E55" s="40">
        <v>1</v>
      </c>
      <c r="G55" s="44">
        <v>5</v>
      </c>
      <c r="H55" s="44"/>
      <c r="I55" s="44">
        <v>7</v>
      </c>
      <c r="J55" s="44">
        <v>3</v>
      </c>
      <c r="K55" s="44">
        <v>3</v>
      </c>
      <c r="L55" s="44">
        <v>4208</v>
      </c>
      <c r="M55" s="44">
        <v>36</v>
      </c>
      <c r="N55" s="44">
        <f t="shared" si="2"/>
        <v>4244</v>
      </c>
      <c r="O55" s="40">
        <f t="shared" si="3"/>
        <v>4208</v>
      </c>
      <c r="P55" s="40">
        <f t="shared" si="4"/>
        <v>36</v>
      </c>
      <c r="Q55" s="44">
        <f t="shared" si="5"/>
        <v>4244</v>
      </c>
      <c r="R55" s="44">
        <v>1763</v>
      </c>
      <c r="S55" s="114">
        <f t="shared" si="10"/>
        <v>0.41896387832699622</v>
      </c>
      <c r="T55" s="44">
        <v>33</v>
      </c>
      <c r="U55" s="114">
        <f t="shared" si="11"/>
        <v>0.91666666666666663</v>
      </c>
      <c r="V55" s="44">
        <f t="shared" si="6"/>
        <v>1796</v>
      </c>
      <c r="W55" s="114">
        <f t="shared" si="12"/>
        <v>0.42318567389255418</v>
      </c>
      <c r="X55" s="44">
        <v>10</v>
      </c>
      <c r="Y55" s="44">
        <v>3</v>
      </c>
      <c r="Z55" s="44">
        <f t="shared" si="7"/>
        <v>13</v>
      </c>
      <c r="AA55" s="44">
        <v>6</v>
      </c>
      <c r="AB55" s="44">
        <v>2</v>
      </c>
      <c r="AC55" s="44">
        <f t="shared" si="8"/>
        <v>8</v>
      </c>
      <c r="AD55" s="44">
        <v>2</v>
      </c>
      <c r="AE55" s="44">
        <v>23</v>
      </c>
      <c r="AF55" s="44">
        <f t="shared" si="9"/>
        <v>25</v>
      </c>
      <c r="AG55" s="44">
        <v>1</v>
      </c>
      <c r="AH55" s="44">
        <v>1</v>
      </c>
      <c r="AI55" s="44"/>
      <c r="AJ55" s="44">
        <v>5</v>
      </c>
    </row>
    <row r="56" spans="1:36" s="40" customFormat="1" x14ac:dyDescent="0.25">
      <c r="A56" s="40" t="s">
        <v>80</v>
      </c>
      <c r="B56" s="40" t="s">
        <v>504</v>
      </c>
      <c r="C56" s="40" t="s">
        <v>167</v>
      </c>
      <c r="D56" s="40" t="s">
        <v>31</v>
      </c>
      <c r="F56" s="40">
        <v>1</v>
      </c>
      <c r="G56" s="44">
        <v>5</v>
      </c>
      <c r="H56" s="44">
        <v>5</v>
      </c>
      <c r="I56" s="44">
        <v>5</v>
      </c>
      <c r="J56" s="44">
        <v>3</v>
      </c>
      <c r="K56" s="44">
        <v>3</v>
      </c>
      <c r="L56" s="44">
        <v>835</v>
      </c>
      <c r="M56" s="44">
        <v>52</v>
      </c>
      <c r="N56" s="44">
        <f t="shared" si="2"/>
        <v>887</v>
      </c>
      <c r="O56" s="40">
        <f t="shared" si="3"/>
        <v>0</v>
      </c>
      <c r="P56" s="40">
        <f t="shared" si="4"/>
        <v>0</v>
      </c>
      <c r="Q56" s="44">
        <f t="shared" si="5"/>
        <v>0</v>
      </c>
      <c r="R56" s="44"/>
      <c r="S56" s="114"/>
      <c r="T56" s="44"/>
      <c r="U56" s="114"/>
      <c r="V56" s="44">
        <f t="shared" si="6"/>
        <v>0</v>
      </c>
      <c r="W56" s="114"/>
      <c r="X56" s="44"/>
      <c r="Y56" s="44"/>
      <c r="Z56" s="44">
        <f t="shared" si="7"/>
        <v>0</v>
      </c>
      <c r="AA56" s="44"/>
      <c r="AB56" s="44"/>
      <c r="AC56" s="44">
        <f t="shared" si="8"/>
        <v>0</v>
      </c>
      <c r="AD56" s="44"/>
      <c r="AE56" s="44"/>
      <c r="AF56" s="44">
        <f t="shared" si="9"/>
        <v>0</v>
      </c>
      <c r="AG56" s="44">
        <v>2</v>
      </c>
      <c r="AH56" s="44">
        <v>2</v>
      </c>
      <c r="AI56" s="44"/>
      <c r="AJ56" s="44">
        <v>5</v>
      </c>
    </row>
    <row r="57" spans="1:36" s="40" customFormat="1" x14ac:dyDescent="0.25">
      <c r="A57" s="40" t="s">
        <v>81</v>
      </c>
      <c r="B57" s="40" t="s">
        <v>518</v>
      </c>
      <c r="C57" s="40" t="s">
        <v>167</v>
      </c>
      <c r="D57" s="40" t="s">
        <v>31</v>
      </c>
      <c r="E57" s="40">
        <v>1</v>
      </c>
      <c r="G57" s="44">
        <v>5</v>
      </c>
      <c r="H57" s="44"/>
      <c r="I57" s="44">
        <v>9</v>
      </c>
      <c r="J57" s="44">
        <v>4</v>
      </c>
      <c r="K57" s="44">
        <v>4</v>
      </c>
      <c r="L57" s="44">
        <v>4092</v>
      </c>
      <c r="M57" s="44">
        <v>3</v>
      </c>
      <c r="N57" s="44">
        <f t="shared" si="2"/>
        <v>4095</v>
      </c>
      <c r="O57" s="40">
        <f t="shared" si="3"/>
        <v>4092</v>
      </c>
      <c r="P57" s="40">
        <f t="shared" si="4"/>
        <v>3</v>
      </c>
      <c r="Q57" s="44">
        <f t="shared" si="5"/>
        <v>4095</v>
      </c>
      <c r="R57" s="44">
        <v>2167</v>
      </c>
      <c r="S57" s="114">
        <f t="shared" si="10"/>
        <v>0.52956989247311825</v>
      </c>
      <c r="T57" s="44">
        <v>3</v>
      </c>
      <c r="U57" s="114">
        <f t="shared" si="11"/>
        <v>1</v>
      </c>
      <c r="V57" s="44">
        <f t="shared" si="6"/>
        <v>2170</v>
      </c>
      <c r="W57" s="114">
        <f t="shared" si="12"/>
        <v>0.52991452991452992</v>
      </c>
      <c r="X57" s="44">
        <v>49</v>
      </c>
      <c r="Y57" s="44"/>
      <c r="Z57" s="44">
        <f t="shared" si="7"/>
        <v>49</v>
      </c>
      <c r="AA57" s="44">
        <v>44</v>
      </c>
      <c r="AB57" s="44"/>
      <c r="AC57" s="44">
        <f t="shared" si="8"/>
        <v>44</v>
      </c>
      <c r="AD57" s="44">
        <v>19</v>
      </c>
      <c r="AE57" s="44">
        <v>56</v>
      </c>
      <c r="AF57" s="44">
        <f t="shared" si="9"/>
        <v>75</v>
      </c>
      <c r="AG57" s="44">
        <v>4</v>
      </c>
      <c r="AH57" s="44">
        <v>2</v>
      </c>
      <c r="AI57" s="44"/>
      <c r="AJ57" s="44">
        <v>5</v>
      </c>
    </row>
    <row r="58" spans="1:36" s="40" customFormat="1" x14ac:dyDescent="0.25">
      <c r="A58" s="40" t="s">
        <v>81</v>
      </c>
      <c r="B58" s="40" t="s">
        <v>519</v>
      </c>
      <c r="C58" s="40" t="s">
        <v>167</v>
      </c>
      <c r="D58" s="40" t="s">
        <v>31</v>
      </c>
      <c r="E58" s="40">
        <v>1</v>
      </c>
      <c r="G58" s="44">
        <v>6</v>
      </c>
      <c r="H58" s="44"/>
      <c r="I58" s="44">
        <v>8</v>
      </c>
      <c r="J58" s="44">
        <v>4</v>
      </c>
      <c r="K58" s="44">
        <v>4</v>
      </c>
      <c r="L58" s="44">
        <v>10453</v>
      </c>
      <c r="M58" s="44">
        <v>8</v>
      </c>
      <c r="N58" s="44">
        <f t="shared" si="2"/>
        <v>10461</v>
      </c>
      <c r="O58" s="40">
        <f t="shared" ref="O58" si="21">IF(E58=1, L58, 0)</f>
        <v>10453</v>
      </c>
      <c r="P58" s="40">
        <f t="shared" si="4"/>
        <v>8</v>
      </c>
      <c r="Q58" s="44">
        <f t="shared" si="5"/>
        <v>10461</v>
      </c>
      <c r="R58" s="44">
        <v>4212</v>
      </c>
      <c r="S58" s="114">
        <f t="shared" si="10"/>
        <v>0.40294652252941737</v>
      </c>
      <c r="T58" s="44">
        <v>8</v>
      </c>
      <c r="U58" s="114">
        <f t="shared" si="11"/>
        <v>1</v>
      </c>
      <c r="V58" s="44">
        <f t="shared" si="6"/>
        <v>4220</v>
      </c>
      <c r="W58" s="114">
        <f t="shared" si="12"/>
        <v>0.40340311633687026</v>
      </c>
      <c r="X58" s="44">
        <v>92</v>
      </c>
      <c r="Y58" s="44"/>
      <c r="Z58" s="44">
        <f t="shared" si="7"/>
        <v>92</v>
      </c>
      <c r="AA58" s="44">
        <v>80</v>
      </c>
      <c r="AB58" s="44"/>
      <c r="AC58" s="44">
        <f t="shared" si="8"/>
        <v>80</v>
      </c>
      <c r="AD58" s="44">
        <v>6</v>
      </c>
      <c r="AE58" s="44">
        <v>261</v>
      </c>
      <c r="AF58" s="44">
        <f t="shared" si="9"/>
        <v>267</v>
      </c>
      <c r="AG58" s="44">
        <v>2</v>
      </c>
      <c r="AH58" s="44">
        <v>2</v>
      </c>
      <c r="AI58" s="44"/>
      <c r="AJ58" s="44">
        <v>6</v>
      </c>
    </row>
    <row r="59" spans="1:36" s="40" customFormat="1" x14ac:dyDescent="0.25">
      <c r="A59" s="40" t="s">
        <v>81</v>
      </c>
      <c r="B59" s="40" t="s">
        <v>517</v>
      </c>
      <c r="C59" s="40" t="s">
        <v>167</v>
      </c>
      <c r="D59" s="40" t="s">
        <v>31</v>
      </c>
      <c r="E59" s="40">
        <v>1</v>
      </c>
      <c r="G59" s="44">
        <v>6</v>
      </c>
      <c r="H59" s="44"/>
      <c r="I59" s="44">
        <v>10</v>
      </c>
      <c r="J59" s="44">
        <v>2</v>
      </c>
      <c r="K59" s="44">
        <v>1</v>
      </c>
      <c r="L59" s="44">
        <v>13717</v>
      </c>
      <c r="M59" s="44">
        <v>7</v>
      </c>
      <c r="N59" s="44">
        <f t="shared" si="2"/>
        <v>13724</v>
      </c>
      <c r="O59" s="40">
        <f t="shared" si="3"/>
        <v>13717</v>
      </c>
      <c r="P59" s="40">
        <f t="shared" si="4"/>
        <v>7</v>
      </c>
      <c r="Q59" s="44">
        <f t="shared" si="5"/>
        <v>13724</v>
      </c>
      <c r="R59" s="44">
        <v>5444</v>
      </c>
      <c r="S59" s="114">
        <f t="shared" si="10"/>
        <v>0.39687978420937525</v>
      </c>
      <c r="T59" s="44">
        <v>7</v>
      </c>
      <c r="U59" s="114">
        <f t="shared" si="11"/>
        <v>1</v>
      </c>
      <c r="V59" s="44">
        <f t="shared" si="6"/>
        <v>5451</v>
      </c>
      <c r="W59" s="114">
        <f t="shared" si="12"/>
        <v>0.39718740891868259</v>
      </c>
      <c r="X59" s="44">
        <v>166</v>
      </c>
      <c r="Y59" s="44"/>
      <c r="Z59" s="44">
        <f t="shared" si="7"/>
        <v>166</v>
      </c>
      <c r="AA59" s="44">
        <v>109</v>
      </c>
      <c r="AB59" s="44"/>
      <c r="AC59" s="44">
        <f t="shared" si="8"/>
        <v>109</v>
      </c>
      <c r="AD59" s="44">
        <v>4</v>
      </c>
      <c r="AE59" s="44">
        <v>211</v>
      </c>
      <c r="AF59" s="44">
        <f t="shared" si="9"/>
        <v>215</v>
      </c>
      <c r="AG59" s="44">
        <v>6</v>
      </c>
      <c r="AH59" s="44">
        <v>4</v>
      </c>
      <c r="AI59" s="44"/>
      <c r="AJ59" s="44">
        <v>6</v>
      </c>
    </row>
    <row r="60" spans="1:36" s="40" customFormat="1" x14ac:dyDescent="0.25">
      <c r="A60" s="40" t="s">
        <v>82</v>
      </c>
      <c r="B60" s="40" t="s">
        <v>516</v>
      </c>
      <c r="C60" s="40" t="s">
        <v>167</v>
      </c>
      <c r="D60" s="40" t="s">
        <v>31</v>
      </c>
      <c r="E60" s="40">
        <v>1</v>
      </c>
      <c r="G60" s="44">
        <v>5</v>
      </c>
      <c r="H60" s="44"/>
      <c r="I60" s="44">
        <v>11</v>
      </c>
      <c r="J60" s="44">
        <v>2</v>
      </c>
      <c r="K60" s="44">
        <v>2</v>
      </c>
      <c r="L60" s="44">
        <v>1529</v>
      </c>
      <c r="M60" s="44">
        <v>4</v>
      </c>
      <c r="N60" s="44">
        <f t="shared" si="2"/>
        <v>1533</v>
      </c>
      <c r="O60" s="40">
        <f t="shared" si="3"/>
        <v>1529</v>
      </c>
      <c r="P60" s="40">
        <f t="shared" si="4"/>
        <v>4</v>
      </c>
      <c r="Q60" s="44">
        <f t="shared" si="5"/>
        <v>1533</v>
      </c>
      <c r="R60" s="44">
        <v>851</v>
      </c>
      <c r="S60" s="114">
        <f t="shared" si="10"/>
        <v>0.55657292347939835</v>
      </c>
      <c r="T60" s="44">
        <v>3</v>
      </c>
      <c r="U60" s="114">
        <f t="shared" si="11"/>
        <v>0.75</v>
      </c>
      <c r="V60" s="44">
        <f t="shared" si="6"/>
        <v>854</v>
      </c>
      <c r="W60" s="114">
        <f t="shared" si="12"/>
        <v>0.55707762557077622</v>
      </c>
      <c r="X60" s="44">
        <v>21</v>
      </c>
      <c r="Y60" s="44"/>
      <c r="Z60" s="44">
        <f t="shared" si="7"/>
        <v>21</v>
      </c>
      <c r="AA60" s="44">
        <v>14</v>
      </c>
      <c r="AB60" s="44"/>
      <c r="AC60" s="44">
        <f t="shared" si="8"/>
        <v>14</v>
      </c>
      <c r="AD60" s="44">
        <v>7</v>
      </c>
      <c r="AE60" s="44">
        <v>15</v>
      </c>
      <c r="AF60" s="44">
        <f t="shared" si="9"/>
        <v>22</v>
      </c>
      <c r="AG60" s="44">
        <v>5</v>
      </c>
      <c r="AH60" s="44">
        <v>2</v>
      </c>
      <c r="AI60" s="44"/>
      <c r="AJ60" s="44">
        <v>5</v>
      </c>
    </row>
    <row r="61" spans="1:36" s="40" customFormat="1" x14ac:dyDescent="0.25">
      <c r="A61" s="40" t="s">
        <v>310</v>
      </c>
      <c r="B61" s="40" t="s">
        <v>505</v>
      </c>
      <c r="C61" s="40" t="s">
        <v>167</v>
      </c>
      <c r="D61" s="40" t="s">
        <v>32</v>
      </c>
      <c r="E61" s="40">
        <v>1</v>
      </c>
      <c r="G61" s="44">
        <v>4</v>
      </c>
      <c r="H61" s="44"/>
      <c r="I61" s="44">
        <v>7</v>
      </c>
      <c r="J61" s="44">
        <v>3</v>
      </c>
      <c r="K61" s="44">
        <v>2</v>
      </c>
      <c r="L61" s="44">
        <v>6559</v>
      </c>
      <c r="M61" s="44">
        <v>101</v>
      </c>
      <c r="N61" s="44">
        <f t="shared" si="2"/>
        <v>6660</v>
      </c>
      <c r="O61" s="40">
        <f t="shared" si="3"/>
        <v>6559</v>
      </c>
      <c r="P61" s="40">
        <f t="shared" si="4"/>
        <v>101</v>
      </c>
      <c r="Q61" s="44">
        <f t="shared" si="5"/>
        <v>6660</v>
      </c>
      <c r="R61" s="44">
        <v>2522</v>
      </c>
      <c r="S61" s="114">
        <f t="shared" si="10"/>
        <v>0.38450983381613052</v>
      </c>
      <c r="T61" s="44">
        <v>90</v>
      </c>
      <c r="U61" s="114">
        <f t="shared" si="11"/>
        <v>0.8910891089108911</v>
      </c>
      <c r="V61" s="44">
        <f t="shared" si="6"/>
        <v>2612</v>
      </c>
      <c r="W61" s="114">
        <f t="shared" si="12"/>
        <v>0.3921921921921922</v>
      </c>
      <c r="X61" s="44">
        <v>60</v>
      </c>
      <c r="Y61" s="44">
        <v>3</v>
      </c>
      <c r="Z61" s="44">
        <f t="shared" si="7"/>
        <v>63</v>
      </c>
      <c r="AA61" s="44">
        <v>39</v>
      </c>
      <c r="AB61" s="44">
        <v>3</v>
      </c>
      <c r="AC61" s="44">
        <f t="shared" si="8"/>
        <v>42</v>
      </c>
      <c r="AD61" s="44">
        <v>19</v>
      </c>
      <c r="AE61" s="44">
        <v>49</v>
      </c>
      <c r="AF61" s="44">
        <f t="shared" si="9"/>
        <v>68</v>
      </c>
      <c r="AG61" s="44">
        <v>2</v>
      </c>
      <c r="AH61" s="44">
        <v>1</v>
      </c>
      <c r="AI61" s="44"/>
      <c r="AJ61" s="44">
        <v>4</v>
      </c>
    </row>
    <row r="62" spans="1:36" s="40" customFormat="1" x14ac:dyDescent="0.25">
      <c r="A62" s="40" t="s">
        <v>310</v>
      </c>
      <c r="B62" s="40" t="s">
        <v>506</v>
      </c>
      <c r="C62" s="40" t="s">
        <v>167</v>
      </c>
      <c r="D62" s="40" t="s">
        <v>32</v>
      </c>
      <c r="E62" s="40">
        <v>1</v>
      </c>
      <c r="G62" s="44">
        <v>4</v>
      </c>
      <c r="H62" s="44"/>
      <c r="I62" s="44">
        <v>6</v>
      </c>
      <c r="J62" s="44"/>
      <c r="K62" s="44"/>
      <c r="L62" s="44">
        <v>12141</v>
      </c>
      <c r="M62" s="44">
        <v>232</v>
      </c>
      <c r="N62" s="44">
        <f t="shared" si="2"/>
        <v>12373</v>
      </c>
      <c r="O62" s="40">
        <f t="shared" si="3"/>
        <v>12141</v>
      </c>
      <c r="P62" s="40">
        <f t="shared" si="4"/>
        <v>232</v>
      </c>
      <c r="Q62" s="44">
        <f t="shared" si="5"/>
        <v>12373</v>
      </c>
      <c r="R62" s="44">
        <v>6223</v>
      </c>
      <c r="S62" s="114">
        <f t="shared" si="10"/>
        <v>0.51256074458446588</v>
      </c>
      <c r="T62" s="44">
        <v>190</v>
      </c>
      <c r="U62" s="114">
        <f t="shared" si="11"/>
        <v>0.81896551724137934</v>
      </c>
      <c r="V62" s="44">
        <f t="shared" si="6"/>
        <v>6413</v>
      </c>
      <c r="W62" s="114">
        <f t="shared" si="12"/>
        <v>0.51830598884668233</v>
      </c>
      <c r="X62" s="44">
        <v>114</v>
      </c>
      <c r="Y62" s="44">
        <v>3</v>
      </c>
      <c r="Z62" s="44">
        <f t="shared" si="7"/>
        <v>117</v>
      </c>
      <c r="AA62" s="44">
        <v>88</v>
      </c>
      <c r="AB62" s="44">
        <v>3</v>
      </c>
      <c r="AC62" s="44">
        <f t="shared" si="8"/>
        <v>91</v>
      </c>
      <c r="AD62" s="44">
        <v>25</v>
      </c>
      <c r="AE62" s="44">
        <v>322</v>
      </c>
      <c r="AF62" s="44">
        <f t="shared" si="9"/>
        <v>347</v>
      </c>
      <c r="AG62" s="44">
        <v>2</v>
      </c>
      <c r="AH62" s="44">
        <v>1</v>
      </c>
      <c r="AI62" s="44"/>
      <c r="AJ62" s="44">
        <v>4</v>
      </c>
    </row>
    <row r="63" spans="1:36" s="40" customFormat="1" x14ac:dyDescent="0.25">
      <c r="A63" s="40" t="s">
        <v>310</v>
      </c>
      <c r="B63" s="40" t="s">
        <v>507</v>
      </c>
      <c r="C63" s="40" t="s">
        <v>167</v>
      </c>
      <c r="D63" s="40" t="s">
        <v>32</v>
      </c>
      <c r="E63" s="40">
        <v>1</v>
      </c>
      <c r="G63" s="44">
        <v>4</v>
      </c>
      <c r="H63" s="44"/>
      <c r="I63" s="44">
        <v>7</v>
      </c>
      <c r="J63" s="44">
        <v>1</v>
      </c>
      <c r="K63" s="44">
        <v>1</v>
      </c>
      <c r="L63" s="44">
        <v>16651</v>
      </c>
      <c r="M63" s="44">
        <v>86</v>
      </c>
      <c r="N63" s="44">
        <f t="shared" si="2"/>
        <v>16737</v>
      </c>
      <c r="O63" s="40">
        <f t="shared" si="3"/>
        <v>16651</v>
      </c>
      <c r="P63" s="40">
        <f t="shared" si="4"/>
        <v>86</v>
      </c>
      <c r="Q63" s="44">
        <f t="shared" si="5"/>
        <v>16737</v>
      </c>
      <c r="R63" s="44">
        <v>7143</v>
      </c>
      <c r="S63" s="114">
        <f t="shared" si="10"/>
        <v>0.42898324424959461</v>
      </c>
      <c r="T63" s="44">
        <v>70</v>
      </c>
      <c r="U63" s="114">
        <f t="shared" si="11"/>
        <v>0.81395348837209303</v>
      </c>
      <c r="V63" s="44">
        <f t="shared" si="6"/>
        <v>7213</v>
      </c>
      <c r="W63" s="114">
        <f t="shared" si="12"/>
        <v>0.43096134313198303</v>
      </c>
      <c r="X63" s="44">
        <v>140</v>
      </c>
      <c r="Y63" s="44">
        <v>1</v>
      </c>
      <c r="Z63" s="44">
        <f t="shared" si="7"/>
        <v>141</v>
      </c>
      <c r="AA63" s="44">
        <v>99</v>
      </c>
      <c r="AB63" s="44">
        <v>1</v>
      </c>
      <c r="AC63" s="44">
        <f t="shared" si="8"/>
        <v>100</v>
      </c>
      <c r="AD63" s="44">
        <v>33</v>
      </c>
      <c r="AE63" s="44">
        <v>440</v>
      </c>
      <c r="AF63" s="44">
        <f t="shared" si="9"/>
        <v>473</v>
      </c>
      <c r="AG63" s="44">
        <v>2</v>
      </c>
      <c r="AH63" s="44"/>
      <c r="AI63" s="44"/>
      <c r="AJ63" s="44">
        <v>4</v>
      </c>
    </row>
    <row r="64" spans="1:36" s="40" customFormat="1" x14ac:dyDescent="0.25">
      <c r="A64" s="40" t="s">
        <v>310</v>
      </c>
      <c r="B64" s="40" t="s">
        <v>508</v>
      </c>
      <c r="C64" s="40" t="s">
        <v>167</v>
      </c>
      <c r="D64" s="40" t="s">
        <v>32</v>
      </c>
      <c r="E64" s="40">
        <v>1</v>
      </c>
      <c r="G64" s="44">
        <v>4</v>
      </c>
      <c r="H64" s="44"/>
      <c r="I64" s="44">
        <v>6</v>
      </c>
      <c r="J64" s="44">
        <v>1</v>
      </c>
      <c r="K64" s="44">
        <v>1</v>
      </c>
      <c r="L64" s="44">
        <v>5897</v>
      </c>
      <c r="M64" s="44">
        <v>56</v>
      </c>
      <c r="N64" s="44">
        <f t="shared" si="2"/>
        <v>5953</v>
      </c>
      <c r="O64" s="40">
        <f t="shared" ref="O64" si="22">IF(E64=1, L64, 0)</f>
        <v>5897</v>
      </c>
      <c r="P64" s="40">
        <f t="shared" si="4"/>
        <v>56</v>
      </c>
      <c r="Q64" s="44">
        <f t="shared" si="5"/>
        <v>5953</v>
      </c>
      <c r="R64" s="44">
        <v>2705</v>
      </c>
      <c r="S64" s="114">
        <f t="shared" si="10"/>
        <v>0.45870781753433948</v>
      </c>
      <c r="T64" s="44">
        <v>46</v>
      </c>
      <c r="U64" s="114">
        <f t="shared" si="11"/>
        <v>0.8214285714285714</v>
      </c>
      <c r="V64" s="44">
        <f t="shared" si="6"/>
        <v>2751</v>
      </c>
      <c r="W64" s="114">
        <f t="shared" si="12"/>
        <v>0.46211993952628927</v>
      </c>
      <c r="X64" s="44">
        <v>66</v>
      </c>
      <c r="Y64" s="44">
        <v>4</v>
      </c>
      <c r="Z64" s="44">
        <f t="shared" si="7"/>
        <v>70</v>
      </c>
      <c r="AA64" s="44">
        <v>49</v>
      </c>
      <c r="AB64" s="44">
        <v>2</v>
      </c>
      <c r="AC64" s="44">
        <f t="shared" si="8"/>
        <v>51</v>
      </c>
      <c r="AD64" s="44">
        <v>3</v>
      </c>
      <c r="AE64" s="44">
        <v>202</v>
      </c>
      <c r="AF64" s="44">
        <f t="shared" si="9"/>
        <v>205</v>
      </c>
      <c r="AG64" s="44">
        <v>1</v>
      </c>
      <c r="AH64" s="44">
        <v>1</v>
      </c>
      <c r="AI64" s="44"/>
      <c r="AJ64" s="44">
        <v>4</v>
      </c>
    </row>
    <row r="65" spans="1:36" s="40" customFormat="1" x14ac:dyDescent="0.25">
      <c r="A65" s="40" t="s">
        <v>310</v>
      </c>
      <c r="B65" s="40" t="s">
        <v>509</v>
      </c>
      <c r="C65" s="40" t="s">
        <v>167</v>
      </c>
      <c r="D65" s="40" t="s">
        <v>32</v>
      </c>
      <c r="F65" s="40">
        <v>1</v>
      </c>
      <c r="G65" s="44">
        <v>4</v>
      </c>
      <c r="H65" s="44">
        <v>4</v>
      </c>
      <c r="I65" s="44">
        <v>4</v>
      </c>
      <c r="J65" s="44"/>
      <c r="K65" s="44"/>
      <c r="L65" s="44">
        <v>1365</v>
      </c>
      <c r="M65" s="44">
        <v>21</v>
      </c>
      <c r="N65" s="44">
        <f t="shared" si="2"/>
        <v>1386</v>
      </c>
      <c r="O65" s="40">
        <f t="shared" si="3"/>
        <v>0</v>
      </c>
      <c r="P65" s="40">
        <f t="shared" si="4"/>
        <v>0</v>
      </c>
      <c r="Q65" s="44">
        <f t="shared" si="5"/>
        <v>0</v>
      </c>
      <c r="R65" s="44"/>
      <c r="S65" s="114"/>
      <c r="T65" s="44"/>
      <c r="U65" s="114"/>
      <c r="V65" s="44">
        <f t="shared" si="6"/>
        <v>0</v>
      </c>
      <c r="W65" s="114"/>
      <c r="X65" s="44"/>
      <c r="Y65" s="44"/>
      <c r="Z65" s="44">
        <f t="shared" si="7"/>
        <v>0</v>
      </c>
      <c r="AA65" s="44"/>
      <c r="AB65" s="44"/>
      <c r="AC65" s="44">
        <f t="shared" si="8"/>
        <v>0</v>
      </c>
      <c r="AD65" s="44"/>
      <c r="AE65" s="44"/>
      <c r="AF65" s="44">
        <f t="shared" si="9"/>
        <v>0</v>
      </c>
      <c r="AG65" s="44">
        <v>2</v>
      </c>
      <c r="AH65" s="44">
        <v>2</v>
      </c>
      <c r="AI65" s="44"/>
      <c r="AJ65" s="44">
        <v>4</v>
      </c>
    </row>
    <row r="66" spans="1:36" s="40" customFormat="1" x14ac:dyDescent="0.25">
      <c r="A66" s="40" t="s">
        <v>86</v>
      </c>
      <c r="B66" s="40" t="s">
        <v>520</v>
      </c>
      <c r="C66" s="40" t="s">
        <v>167</v>
      </c>
      <c r="D66" s="40" t="s">
        <v>31</v>
      </c>
      <c r="E66" s="40">
        <v>1</v>
      </c>
      <c r="G66" s="44">
        <v>4</v>
      </c>
      <c r="H66" s="44"/>
      <c r="I66" s="44">
        <v>8</v>
      </c>
      <c r="J66" s="44">
        <v>2</v>
      </c>
      <c r="K66" s="44">
        <v>2</v>
      </c>
      <c r="L66" s="44">
        <v>1652</v>
      </c>
      <c r="M66" s="44">
        <v>7</v>
      </c>
      <c r="N66" s="44">
        <f t="shared" si="2"/>
        <v>1659</v>
      </c>
      <c r="O66" s="40">
        <f t="shared" si="3"/>
        <v>1652</v>
      </c>
      <c r="P66" s="40">
        <f t="shared" si="4"/>
        <v>7</v>
      </c>
      <c r="Q66" s="44">
        <f t="shared" si="5"/>
        <v>1659</v>
      </c>
      <c r="R66" s="44">
        <v>955</v>
      </c>
      <c r="S66" s="114">
        <f t="shared" si="10"/>
        <v>0.5780871670702179</v>
      </c>
      <c r="T66" s="44">
        <v>7</v>
      </c>
      <c r="U66" s="114">
        <f t="shared" si="11"/>
        <v>1</v>
      </c>
      <c r="V66" s="44">
        <f t="shared" si="6"/>
        <v>962</v>
      </c>
      <c r="W66" s="114">
        <f t="shared" si="12"/>
        <v>0.57986738999397225</v>
      </c>
      <c r="X66" s="44">
        <v>19</v>
      </c>
      <c r="Y66" s="44"/>
      <c r="Z66" s="44">
        <f t="shared" si="7"/>
        <v>19</v>
      </c>
      <c r="AA66" s="44">
        <v>16</v>
      </c>
      <c r="AB66" s="44"/>
      <c r="AC66" s="44">
        <f t="shared" si="8"/>
        <v>16</v>
      </c>
      <c r="AD66" s="44"/>
      <c r="AE66" s="44">
        <v>19</v>
      </c>
      <c r="AF66" s="44">
        <f t="shared" si="9"/>
        <v>19</v>
      </c>
      <c r="AG66" s="44">
        <v>4</v>
      </c>
      <c r="AH66" s="44">
        <v>2</v>
      </c>
      <c r="AI66" s="44"/>
      <c r="AJ66" s="44">
        <v>4</v>
      </c>
    </row>
    <row r="67" spans="1:36" s="40" customFormat="1" x14ac:dyDescent="0.25">
      <c r="A67" s="40" t="s">
        <v>86</v>
      </c>
      <c r="B67" s="40" t="s">
        <v>521</v>
      </c>
      <c r="C67" s="40" t="s">
        <v>167</v>
      </c>
      <c r="D67" s="40" t="s">
        <v>31</v>
      </c>
      <c r="F67" s="40">
        <v>1</v>
      </c>
      <c r="G67" s="44">
        <v>4</v>
      </c>
      <c r="H67" s="44">
        <v>3</v>
      </c>
      <c r="I67" s="44">
        <v>3</v>
      </c>
      <c r="J67" s="44">
        <v>3</v>
      </c>
      <c r="K67" s="44">
        <v>3</v>
      </c>
      <c r="L67" s="44">
        <v>352</v>
      </c>
      <c r="M67" s="44">
        <v>42</v>
      </c>
      <c r="N67" s="44">
        <f t="shared" si="2"/>
        <v>394</v>
      </c>
      <c r="O67" s="40">
        <f t="shared" si="3"/>
        <v>0</v>
      </c>
      <c r="P67" s="40">
        <f t="shared" si="4"/>
        <v>0</v>
      </c>
      <c r="Q67" s="44">
        <f t="shared" si="5"/>
        <v>0</v>
      </c>
      <c r="R67" s="44"/>
      <c r="S67" s="114"/>
      <c r="T67" s="44"/>
      <c r="U67" s="114"/>
      <c r="V67" s="44">
        <f t="shared" si="6"/>
        <v>0</v>
      </c>
      <c r="W67" s="114"/>
      <c r="X67" s="44"/>
      <c r="Y67" s="44"/>
      <c r="Z67" s="44">
        <f t="shared" si="7"/>
        <v>0</v>
      </c>
      <c r="AA67" s="44"/>
      <c r="AB67" s="44"/>
      <c r="AC67" s="44">
        <f t="shared" si="8"/>
        <v>0</v>
      </c>
      <c r="AD67" s="44"/>
      <c r="AE67" s="44"/>
      <c r="AF67" s="44">
        <f t="shared" si="9"/>
        <v>0</v>
      </c>
      <c r="AG67" s="44">
        <v>2</v>
      </c>
      <c r="AH67" s="44">
        <v>2</v>
      </c>
      <c r="AI67" s="44">
        <v>1</v>
      </c>
      <c r="AJ67" s="44">
        <v>3</v>
      </c>
    </row>
    <row r="68" spans="1:36" s="40" customFormat="1" x14ac:dyDescent="0.25">
      <c r="A68" s="40" t="s">
        <v>86</v>
      </c>
      <c r="B68" s="40" t="s">
        <v>522</v>
      </c>
      <c r="C68" s="40" t="s">
        <v>167</v>
      </c>
      <c r="D68" s="40" t="s">
        <v>31</v>
      </c>
      <c r="F68" s="40">
        <v>1</v>
      </c>
      <c r="G68" s="44">
        <v>4</v>
      </c>
      <c r="H68" s="44">
        <v>4</v>
      </c>
      <c r="I68" s="44">
        <v>4</v>
      </c>
      <c r="J68" s="44">
        <v>1</v>
      </c>
      <c r="K68" s="44">
        <v>1</v>
      </c>
      <c r="L68" s="44">
        <v>1286</v>
      </c>
      <c r="M68" s="44">
        <v>57</v>
      </c>
      <c r="N68" s="44">
        <f t="shared" si="2"/>
        <v>1343</v>
      </c>
      <c r="O68" s="40">
        <f t="shared" si="3"/>
        <v>0</v>
      </c>
      <c r="P68" s="40">
        <f t="shared" si="4"/>
        <v>0</v>
      </c>
      <c r="Q68" s="44">
        <f t="shared" si="5"/>
        <v>0</v>
      </c>
      <c r="R68" s="44"/>
      <c r="S68" s="114"/>
      <c r="T68" s="44"/>
      <c r="U68" s="114"/>
      <c r="V68" s="44">
        <f t="shared" si="6"/>
        <v>0</v>
      </c>
      <c r="W68" s="114"/>
      <c r="X68" s="44"/>
      <c r="Y68" s="44"/>
      <c r="Z68" s="44">
        <f t="shared" si="7"/>
        <v>0</v>
      </c>
      <c r="AA68" s="44"/>
      <c r="AB68" s="44"/>
      <c r="AC68" s="44">
        <f t="shared" si="8"/>
        <v>0</v>
      </c>
      <c r="AD68" s="44"/>
      <c r="AE68" s="44"/>
      <c r="AF68" s="44">
        <f t="shared" si="9"/>
        <v>0</v>
      </c>
      <c r="AG68" s="44">
        <v>3</v>
      </c>
      <c r="AH68" s="44">
        <v>3</v>
      </c>
      <c r="AI68" s="44"/>
      <c r="AJ68" s="44">
        <v>4</v>
      </c>
    </row>
    <row r="69" spans="1:36" s="40" customFormat="1" x14ac:dyDescent="0.25">
      <c r="A69" s="40" t="s">
        <v>93</v>
      </c>
      <c r="B69" s="40" t="s">
        <v>510</v>
      </c>
      <c r="C69" s="40" t="s">
        <v>167</v>
      </c>
      <c r="D69" s="40" t="s">
        <v>32</v>
      </c>
      <c r="E69" s="40">
        <v>1</v>
      </c>
      <c r="G69" s="44">
        <v>4</v>
      </c>
      <c r="H69" s="44"/>
      <c r="I69" s="44">
        <v>6</v>
      </c>
      <c r="J69" s="44">
        <v>2</v>
      </c>
      <c r="K69" s="44">
        <v>2</v>
      </c>
      <c r="L69" s="44">
        <v>4032</v>
      </c>
      <c r="M69" s="44">
        <v>7</v>
      </c>
      <c r="N69" s="44">
        <f t="shared" si="2"/>
        <v>4039</v>
      </c>
      <c r="O69" s="40">
        <f t="shared" ref="O69:O132" si="23">IF(E69=1, L69,  )</f>
        <v>4032</v>
      </c>
      <c r="P69" s="40">
        <f t="shared" ref="P69:P132" si="24">IF(E69=1, M69, 0)</f>
        <v>7</v>
      </c>
      <c r="Q69" s="44">
        <f t="shared" ref="Q69:Q132" si="25">O69+P69</f>
        <v>4039</v>
      </c>
      <c r="R69" s="44">
        <v>1998</v>
      </c>
      <c r="S69" s="114">
        <f t="shared" ref="S69:S132" si="26">R69/O69</f>
        <v>0.4955357142857143</v>
      </c>
      <c r="T69" s="44">
        <v>7</v>
      </c>
      <c r="U69" s="114">
        <f t="shared" ref="U69:U132" si="27">T69/P69</f>
        <v>1</v>
      </c>
      <c r="V69" s="44">
        <f t="shared" ref="V69:V132" si="28">R69+T69</f>
        <v>2005</v>
      </c>
      <c r="W69" s="114">
        <f t="shared" ref="W69:W132" si="29">V69/Q69</f>
        <v>0.49641000247586037</v>
      </c>
      <c r="X69" s="44">
        <v>40</v>
      </c>
      <c r="Y69" s="44">
        <v>1</v>
      </c>
      <c r="Z69" s="44">
        <f t="shared" ref="Z69" si="30">Y69+X69</f>
        <v>41</v>
      </c>
      <c r="AA69" s="44">
        <v>40</v>
      </c>
      <c r="AB69" s="44"/>
      <c r="AC69" s="44">
        <f t="shared" ref="AC69" si="31">AA69+AB69</f>
        <v>40</v>
      </c>
      <c r="AD69" s="44">
        <v>10</v>
      </c>
      <c r="AE69" s="44">
        <v>188</v>
      </c>
      <c r="AF69" s="44">
        <f t="shared" ref="AF69" si="32">AE69+AD69</f>
        <v>198</v>
      </c>
      <c r="AG69" s="44">
        <v>3</v>
      </c>
      <c r="AH69" s="44">
        <v>2</v>
      </c>
      <c r="AI69" s="44"/>
      <c r="AJ69" s="44">
        <v>4</v>
      </c>
    </row>
    <row r="70" spans="1:36" s="40" customFormat="1" x14ac:dyDescent="0.25">
      <c r="A70" s="40" t="s">
        <v>93</v>
      </c>
      <c r="B70" s="40" t="s">
        <v>511</v>
      </c>
      <c r="C70" s="40" t="s">
        <v>167</v>
      </c>
      <c r="D70" s="40" t="s">
        <v>32</v>
      </c>
      <c r="E70" s="40">
        <v>1</v>
      </c>
      <c r="G70" s="44">
        <v>4</v>
      </c>
      <c r="H70" s="44"/>
      <c r="I70" s="44">
        <v>7</v>
      </c>
      <c r="J70" s="44">
        <v>3</v>
      </c>
      <c r="K70" s="44">
        <v>3</v>
      </c>
      <c r="L70" s="44">
        <v>6246</v>
      </c>
      <c r="M70" s="44">
        <v>7</v>
      </c>
      <c r="N70" s="44">
        <f t="shared" ref="N70:N132" si="33">L70+M70</f>
        <v>6253</v>
      </c>
      <c r="O70" s="40">
        <f t="shared" ref="O70" si="34">IF(E70=1, L70, 0)</f>
        <v>6246</v>
      </c>
      <c r="P70" s="40">
        <f t="shared" si="24"/>
        <v>7</v>
      </c>
      <c r="Q70" s="44">
        <f t="shared" si="25"/>
        <v>6253</v>
      </c>
      <c r="R70" s="44">
        <v>2485</v>
      </c>
      <c r="S70" s="114">
        <f t="shared" si="26"/>
        <v>0.39785462696125518</v>
      </c>
      <c r="T70" s="44">
        <v>7</v>
      </c>
      <c r="U70" s="114">
        <f t="shared" si="27"/>
        <v>1</v>
      </c>
      <c r="V70" s="44">
        <f t="shared" si="28"/>
        <v>2492</v>
      </c>
      <c r="W70" s="114">
        <f t="shared" si="29"/>
        <v>0.39852870622101394</v>
      </c>
      <c r="X70" s="44">
        <v>43</v>
      </c>
      <c r="Y70" s="44"/>
      <c r="Z70" s="44">
        <f t="shared" ref="Z70:Z132" si="35">Y70+X70</f>
        <v>43</v>
      </c>
      <c r="AA70" s="44">
        <v>30</v>
      </c>
      <c r="AB70" s="44"/>
      <c r="AC70" s="44">
        <f t="shared" ref="AC70:AC132" si="36">AA70+AB70</f>
        <v>30</v>
      </c>
      <c r="AD70" s="44">
        <v>33</v>
      </c>
      <c r="AE70" s="44">
        <v>64</v>
      </c>
      <c r="AF70" s="44">
        <f t="shared" ref="AF70:AF132" si="37">AE70+AD70</f>
        <v>97</v>
      </c>
      <c r="AG70" s="44">
        <v>2</v>
      </c>
      <c r="AH70" s="44">
        <v>1</v>
      </c>
      <c r="AI70" s="44"/>
      <c r="AJ70" s="44">
        <v>4</v>
      </c>
    </row>
    <row r="71" spans="1:36" s="40" customFormat="1" x14ac:dyDescent="0.25">
      <c r="A71" s="40" t="s">
        <v>93</v>
      </c>
      <c r="B71" s="40" t="s">
        <v>512</v>
      </c>
      <c r="C71" s="40" t="s">
        <v>167</v>
      </c>
      <c r="D71" s="40" t="s">
        <v>32</v>
      </c>
      <c r="E71" s="40">
        <v>1</v>
      </c>
      <c r="G71" s="44">
        <v>4</v>
      </c>
      <c r="H71" s="44"/>
      <c r="I71" s="44">
        <v>5</v>
      </c>
      <c r="J71" s="44"/>
      <c r="K71" s="44"/>
      <c r="L71" s="44">
        <v>5939</v>
      </c>
      <c r="M71" s="44"/>
      <c r="N71" s="44">
        <f t="shared" si="33"/>
        <v>5939</v>
      </c>
      <c r="O71" s="40">
        <f t="shared" si="23"/>
        <v>5939</v>
      </c>
      <c r="P71" s="40">
        <f t="shared" si="24"/>
        <v>0</v>
      </c>
      <c r="Q71" s="44">
        <f t="shared" si="25"/>
        <v>5939</v>
      </c>
      <c r="R71" s="44">
        <v>2554</v>
      </c>
      <c r="S71" s="114">
        <f t="shared" si="26"/>
        <v>0.43003872705842733</v>
      </c>
      <c r="T71" s="44"/>
      <c r="U71" s="114"/>
      <c r="V71" s="44">
        <f t="shared" si="28"/>
        <v>2554</v>
      </c>
      <c r="W71" s="114">
        <f t="shared" si="29"/>
        <v>0.43003872705842733</v>
      </c>
      <c r="X71" s="44">
        <v>50</v>
      </c>
      <c r="Y71" s="44"/>
      <c r="Z71" s="44">
        <f t="shared" si="35"/>
        <v>50</v>
      </c>
      <c r="AA71" s="44">
        <v>33</v>
      </c>
      <c r="AB71" s="44"/>
      <c r="AC71" s="44">
        <f t="shared" si="36"/>
        <v>33</v>
      </c>
      <c r="AD71" s="44">
        <v>15</v>
      </c>
      <c r="AE71" s="44">
        <v>301</v>
      </c>
      <c r="AF71" s="44">
        <f t="shared" si="37"/>
        <v>316</v>
      </c>
      <c r="AG71" s="44"/>
      <c r="AH71" s="44"/>
      <c r="AI71" s="44"/>
      <c r="AJ71" s="44">
        <v>4</v>
      </c>
    </row>
    <row r="72" spans="1:36" s="40" customFormat="1" x14ac:dyDescent="0.25">
      <c r="A72" s="40" t="s">
        <v>93</v>
      </c>
      <c r="B72" s="40" t="s">
        <v>513</v>
      </c>
      <c r="C72" s="40" t="s">
        <v>167</v>
      </c>
      <c r="D72" s="40" t="s">
        <v>32</v>
      </c>
      <c r="F72" s="40">
        <v>1</v>
      </c>
      <c r="G72" s="44">
        <v>4</v>
      </c>
      <c r="H72" s="44">
        <v>4</v>
      </c>
      <c r="I72" s="44">
        <v>4</v>
      </c>
      <c r="J72" s="44">
        <v>0</v>
      </c>
      <c r="K72" s="44">
        <v>0</v>
      </c>
      <c r="L72" s="44">
        <v>2109</v>
      </c>
      <c r="M72" s="44">
        <v>20</v>
      </c>
      <c r="N72" s="44">
        <f>L72+M72</f>
        <v>2129</v>
      </c>
      <c r="O72" s="40">
        <f t="shared" si="23"/>
        <v>0</v>
      </c>
      <c r="P72" s="40">
        <f t="shared" si="24"/>
        <v>0</v>
      </c>
      <c r="Q72" s="44">
        <f t="shared" si="25"/>
        <v>0</v>
      </c>
      <c r="R72" s="44"/>
      <c r="S72" s="114"/>
      <c r="T72" s="44"/>
      <c r="U72" s="114"/>
      <c r="V72" s="44">
        <f t="shared" si="28"/>
        <v>0</v>
      </c>
      <c r="W72" s="114"/>
      <c r="X72" s="44"/>
      <c r="Y72" s="44"/>
      <c r="Z72" s="44">
        <f>Y72+X72</f>
        <v>0</v>
      </c>
      <c r="AA72" s="44"/>
      <c r="AB72" s="44"/>
      <c r="AC72" s="44">
        <f>AA72+AB72</f>
        <v>0</v>
      </c>
      <c r="AD72" s="44"/>
      <c r="AE72" s="44"/>
      <c r="AF72" s="44">
        <f>AE72+AD72</f>
        <v>0</v>
      </c>
      <c r="AG72" s="44">
        <v>2</v>
      </c>
      <c r="AH72" s="44">
        <v>2</v>
      </c>
      <c r="AI72" s="44"/>
      <c r="AJ72" s="44">
        <v>4</v>
      </c>
    </row>
    <row r="73" spans="1:36" s="40" customFormat="1" x14ac:dyDescent="0.25">
      <c r="A73" s="40" t="s">
        <v>93</v>
      </c>
      <c r="B73" s="40" t="s">
        <v>514</v>
      </c>
      <c r="C73" s="40" t="s">
        <v>167</v>
      </c>
      <c r="D73" s="40" t="s">
        <v>32</v>
      </c>
      <c r="E73" s="40">
        <v>1</v>
      </c>
      <c r="G73" s="44">
        <v>4</v>
      </c>
      <c r="H73" s="44"/>
      <c r="I73" s="44">
        <v>6</v>
      </c>
      <c r="J73" s="44">
        <v>2</v>
      </c>
      <c r="K73" s="44">
        <v>2</v>
      </c>
      <c r="L73" s="44">
        <v>7397</v>
      </c>
      <c r="M73" s="44">
        <v>1</v>
      </c>
      <c r="N73" s="44">
        <f t="shared" si="33"/>
        <v>7398</v>
      </c>
      <c r="O73" s="40">
        <f t="shared" si="23"/>
        <v>7397</v>
      </c>
      <c r="P73" s="40">
        <f t="shared" si="24"/>
        <v>1</v>
      </c>
      <c r="Q73" s="44">
        <f t="shared" si="25"/>
        <v>7398</v>
      </c>
      <c r="R73" s="44">
        <v>3331</v>
      </c>
      <c r="S73" s="114">
        <f t="shared" si="26"/>
        <v>0.45031769636339058</v>
      </c>
      <c r="T73" s="44">
        <v>1</v>
      </c>
      <c r="U73" s="114">
        <f t="shared" si="27"/>
        <v>1</v>
      </c>
      <c r="V73" s="44">
        <f t="shared" si="28"/>
        <v>3332</v>
      </c>
      <c r="W73" s="114">
        <f t="shared" si="29"/>
        <v>0.45039199783725331</v>
      </c>
      <c r="X73" s="44">
        <v>52</v>
      </c>
      <c r="Y73" s="44">
        <v>1</v>
      </c>
      <c r="Z73" s="44">
        <f t="shared" si="35"/>
        <v>53</v>
      </c>
      <c r="AA73" s="44">
        <v>38</v>
      </c>
      <c r="AB73" s="44"/>
      <c r="AC73" s="44">
        <f t="shared" si="36"/>
        <v>38</v>
      </c>
      <c r="AD73" s="44">
        <v>14</v>
      </c>
      <c r="AE73" s="44">
        <v>282</v>
      </c>
      <c r="AF73" s="44">
        <f t="shared" si="37"/>
        <v>296</v>
      </c>
      <c r="AG73" s="44">
        <v>2</v>
      </c>
      <c r="AH73" s="44">
        <v>2</v>
      </c>
      <c r="AI73" s="44"/>
      <c r="AJ73" s="44">
        <v>4</v>
      </c>
    </row>
    <row r="74" spans="1:36" s="40" customFormat="1" x14ac:dyDescent="0.25">
      <c r="A74" s="40" t="s">
        <v>95</v>
      </c>
      <c r="B74" s="40" t="s">
        <v>515</v>
      </c>
      <c r="C74" s="40" t="s">
        <v>167</v>
      </c>
      <c r="D74" s="40" t="s">
        <v>31</v>
      </c>
      <c r="F74" s="40">
        <v>1</v>
      </c>
      <c r="G74" s="44">
        <v>4</v>
      </c>
      <c r="H74" s="44">
        <v>4</v>
      </c>
      <c r="I74" s="44">
        <v>4</v>
      </c>
      <c r="J74" s="44">
        <v>3</v>
      </c>
      <c r="K74" s="44">
        <v>3</v>
      </c>
      <c r="L74" s="44">
        <v>1239</v>
      </c>
      <c r="M74" s="44">
        <v>20</v>
      </c>
      <c r="N74" s="44">
        <f t="shared" si="33"/>
        <v>1259</v>
      </c>
      <c r="O74" s="40">
        <f t="shared" si="23"/>
        <v>0</v>
      </c>
      <c r="P74" s="40">
        <f t="shared" si="24"/>
        <v>0</v>
      </c>
      <c r="Q74" s="44">
        <f t="shared" si="25"/>
        <v>0</v>
      </c>
      <c r="R74" s="44"/>
      <c r="S74" s="114"/>
      <c r="T74" s="44"/>
      <c r="U74" s="114"/>
      <c r="V74" s="44">
        <f t="shared" si="28"/>
        <v>0</v>
      </c>
      <c r="W74" s="114"/>
      <c r="X74" s="44"/>
      <c r="Y74" s="44"/>
      <c r="Z74" s="44">
        <f t="shared" si="35"/>
        <v>0</v>
      </c>
      <c r="AA74" s="44"/>
      <c r="AB74" s="44"/>
      <c r="AC74" s="44">
        <f t="shared" si="36"/>
        <v>0</v>
      </c>
      <c r="AD74" s="44"/>
      <c r="AE74" s="44"/>
      <c r="AF74" s="44">
        <f t="shared" si="37"/>
        <v>0</v>
      </c>
      <c r="AG74" s="44">
        <v>1</v>
      </c>
      <c r="AH74" s="44">
        <v>1</v>
      </c>
      <c r="AI74" s="44"/>
      <c r="AJ74" s="44">
        <v>4</v>
      </c>
    </row>
    <row r="75" spans="1:36" s="40" customFormat="1" x14ac:dyDescent="0.25">
      <c r="A75" s="40" t="s">
        <v>96</v>
      </c>
      <c r="B75" s="40" t="s">
        <v>523</v>
      </c>
      <c r="C75" s="40" t="s">
        <v>525</v>
      </c>
      <c r="D75" s="40" t="s">
        <v>31</v>
      </c>
      <c r="F75" s="40">
        <v>1</v>
      </c>
      <c r="G75" s="44">
        <v>1</v>
      </c>
      <c r="H75" s="44">
        <v>1</v>
      </c>
      <c r="I75" s="44">
        <v>1</v>
      </c>
      <c r="J75" s="44"/>
      <c r="K75" s="44"/>
      <c r="L75" s="44">
        <v>60</v>
      </c>
      <c r="M75" s="44">
        <v>10</v>
      </c>
      <c r="N75" s="44">
        <f t="shared" si="33"/>
        <v>70</v>
      </c>
      <c r="O75" s="40">
        <f t="shared" si="23"/>
        <v>0</v>
      </c>
      <c r="P75" s="40">
        <f t="shared" si="24"/>
        <v>0</v>
      </c>
      <c r="Q75" s="44">
        <f t="shared" si="25"/>
        <v>0</v>
      </c>
      <c r="R75" s="44"/>
      <c r="S75" s="114"/>
      <c r="T75" s="44"/>
      <c r="U75" s="114"/>
      <c r="V75" s="44">
        <f t="shared" si="28"/>
        <v>0</v>
      </c>
      <c r="W75" s="114"/>
      <c r="X75" s="44"/>
      <c r="Y75" s="44"/>
      <c r="Z75" s="44">
        <f t="shared" si="35"/>
        <v>0</v>
      </c>
      <c r="AA75" s="44"/>
      <c r="AB75" s="44"/>
      <c r="AC75" s="44">
        <f t="shared" si="36"/>
        <v>0</v>
      </c>
      <c r="AD75" s="44"/>
      <c r="AE75" s="44"/>
      <c r="AF75" s="44">
        <f t="shared" si="37"/>
        <v>0</v>
      </c>
      <c r="AG75" s="44"/>
      <c r="AH75" s="44"/>
      <c r="AI75" s="44"/>
      <c r="AJ75" s="44">
        <v>1</v>
      </c>
    </row>
    <row r="76" spans="1:36" s="40" customFormat="1" x14ac:dyDescent="0.25">
      <c r="A76" s="40" t="s">
        <v>96</v>
      </c>
      <c r="B76" s="40" t="s">
        <v>523</v>
      </c>
      <c r="C76" s="40" t="s">
        <v>526</v>
      </c>
      <c r="D76" s="40" t="s">
        <v>31</v>
      </c>
      <c r="F76" s="40">
        <v>1</v>
      </c>
      <c r="G76" s="44">
        <v>3</v>
      </c>
      <c r="H76" s="44">
        <v>3</v>
      </c>
      <c r="I76" s="44">
        <v>3</v>
      </c>
      <c r="J76" s="44"/>
      <c r="K76" s="44"/>
      <c r="L76" s="44">
        <v>275</v>
      </c>
      <c r="M76" s="44">
        <v>28</v>
      </c>
      <c r="N76" s="44">
        <f t="shared" si="33"/>
        <v>303</v>
      </c>
      <c r="O76" s="40">
        <f t="shared" ref="O76" si="38">IF(E76=1, L76, 0)</f>
        <v>0</v>
      </c>
      <c r="P76" s="40">
        <f t="shared" si="24"/>
        <v>0</v>
      </c>
      <c r="Q76" s="44">
        <f t="shared" si="25"/>
        <v>0</v>
      </c>
      <c r="R76" s="44"/>
      <c r="S76" s="114"/>
      <c r="T76" s="44"/>
      <c r="U76" s="114"/>
      <c r="V76" s="44">
        <f t="shared" si="28"/>
        <v>0</v>
      </c>
      <c r="W76" s="114"/>
      <c r="X76" s="44"/>
      <c r="Y76" s="44"/>
      <c r="Z76" s="44">
        <f t="shared" si="35"/>
        <v>0</v>
      </c>
      <c r="AA76" s="44"/>
      <c r="AB76" s="44"/>
      <c r="AC76" s="44">
        <f t="shared" si="36"/>
        <v>0</v>
      </c>
      <c r="AD76" s="44"/>
      <c r="AE76" s="44"/>
      <c r="AF76" s="44">
        <f t="shared" si="37"/>
        <v>0</v>
      </c>
      <c r="AG76" s="44">
        <v>1</v>
      </c>
      <c r="AH76" s="44">
        <v>1</v>
      </c>
      <c r="AI76" s="44"/>
      <c r="AJ76" s="44">
        <v>3</v>
      </c>
    </row>
    <row r="77" spans="1:36" s="40" customFormat="1" x14ac:dyDescent="0.25">
      <c r="A77" s="40" t="s">
        <v>96</v>
      </c>
      <c r="B77" s="40" t="s">
        <v>524</v>
      </c>
      <c r="C77" s="40" t="s">
        <v>167</v>
      </c>
      <c r="D77" s="40" t="s">
        <v>31</v>
      </c>
      <c r="E77" s="40">
        <v>1</v>
      </c>
      <c r="G77" s="44">
        <v>4</v>
      </c>
      <c r="H77" s="44"/>
      <c r="I77" s="44">
        <v>7</v>
      </c>
      <c r="J77" s="44">
        <v>3</v>
      </c>
      <c r="K77" s="44">
        <v>2</v>
      </c>
      <c r="L77" s="44">
        <v>2020</v>
      </c>
      <c r="M77" s="44">
        <v>12</v>
      </c>
      <c r="N77" s="44">
        <f t="shared" si="33"/>
        <v>2032</v>
      </c>
      <c r="O77" s="40">
        <f t="shared" si="23"/>
        <v>2020</v>
      </c>
      <c r="P77" s="40">
        <f t="shared" si="24"/>
        <v>12</v>
      </c>
      <c r="Q77" s="44">
        <f t="shared" si="25"/>
        <v>2032</v>
      </c>
      <c r="R77" s="44">
        <v>975</v>
      </c>
      <c r="S77" s="114">
        <f t="shared" si="26"/>
        <v>0.48267326732673266</v>
      </c>
      <c r="T77" s="44">
        <v>11</v>
      </c>
      <c r="U77" s="114">
        <f t="shared" si="27"/>
        <v>0.91666666666666663</v>
      </c>
      <c r="V77" s="44">
        <f t="shared" si="28"/>
        <v>986</v>
      </c>
      <c r="W77" s="114">
        <f t="shared" si="29"/>
        <v>0.48523622047244097</v>
      </c>
      <c r="X77" s="44">
        <v>26</v>
      </c>
      <c r="Y77" s="44">
        <v>1</v>
      </c>
      <c r="Z77" s="44">
        <f t="shared" si="35"/>
        <v>27</v>
      </c>
      <c r="AA77" s="44">
        <v>16</v>
      </c>
      <c r="AB77" s="44">
        <v>1</v>
      </c>
      <c r="AC77" s="44">
        <f t="shared" si="36"/>
        <v>17</v>
      </c>
      <c r="AD77" s="44"/>
      <c r="AE77" s="44">
        <v>29</v>
      </c>
      <c r="AF77" s="44">
        <f t="shared" si="37"/>
        <v>29</v>
      </c>
      <c r="AG77" s="44">
        <v>5</v>
      </c>
      <c r="AH77" s="44">
        <v>3</v>
      </c>
      <c r="AI77" s="44"/>
      <c r="AJ77" s="44">
        <v>4</v>
      </c>
    </row>
    <row r="78" spans="1:36" s="40" customFormat="1" x14ac:dyDescent="0.25">
      <c r="A78" s="40" t="s">
        <v>144</v>
      </c>
      <c r="B78" s="40" t="s">
        <v>527</v>
      </c>
      <c r="C78" s="40" t="s">
        <v>167</v>
      </c>
      <c r="D78" s="40" t="s">
        <v>31</v>
      </c>
      <c r="E78" s="40">
        <v>1</v>
      </c>
      <c r="G78" s="44">
        <v>4</v>
      </c>
      <c r="H78" s="44"/>
      <c r="I78" s="44">
        <v>7</v>
      </c>
      <c r="J78" s="44">
        <v>2</v>
      </c>
      <c r="K78" s="44">
        <v>1</v>
      </c>
      <c r="L78" s="44">
        <v>10836</v>
      </c>
      <c r="M78" s="44">
        <v>203</v>
      </c>
      <c r="N78" s="44">
        <f t="shared" si="33"/>
        <v>11039</v>
      </c>
      <c r="O78" s="40">
        <f t="shared" si="23"/>
        <v>10836</v>
      </c>
      <c r="P78" s="40">
        <f t="shared" si="24"/>
        <v>203</v>
      </c>
      <c r="Q78" s="44">
        <f t="shared" si="25"/>
        <v>11039</v>
      </c>
      <c r="R78" s="44">
        <v>4933</v>
      </c>
      <c r="S78" s="114">
        <f t="shared" si="26"/>
        <v>0.45524178663713549</v>
      </c>
      <c r="T78" s="44">
        <v>173</v>
      </c>
      <c r="U78" s="114">
        <f t="shared" si="27"/>
        <v>0.85221674876847286</v>
      </c>
      <c r="V78" s="44">
        <f t="shared" si="28"/>
        <v>5106</v>
      </c>
      <c r="W78" s="114">
        <f t="shared" si="29"/>
        <v>0.4625418969109521</v>
      </c>
      <c r="X78" s="44">
        <v>173</v>
      </c>
      <c r="Y78" s="44">
        <v>29</v>
      </c>
      <c r="Z78" s="44">
        <f t="shared" si="35"/>
        <v>202</v>
      </c>
      <c r="AA78" s="44">
        <v>135</v>
      </c>
      <c r="AB78" s="44">
        <v>21</v>
      </c>
      <c r="AC78" s="44">
        <f t="shared" si="36"/>
        <v>156</v>
      </c>
      <c r="AD78" s="44">
        <v>1</v>
      </c>
      <c r="AE78" s="44">
        <v>142</v>
      </c>
      <c r="AF78" s="44">
        <f t="shared" si="37"/>
        <v>143</v>
      </c>
      <c r="AG78" s="44">
        <v>2</v>
      </c>
      <c r="AH78" s="44">
        <v>1</v>
      </c>
      <c r="AI78" s="44"/>
      <c r="AJ78" s="44">
        <v>4</v>
      </c>
    </row>
    <row r="79" spans="1:36" s="40" customFormat="1" x14ac:dyDescent="0.25">
      <c r="A79" s="31" t="s">
        <v>314</v>
      </c>
      <c r="B79" s="40" t="s">
        <v>528</v>
      </c>
      <c r="C79" s="40" t="s">
        <v>167</v>
      </c>
      <c r="D79" s="40" t="s">
        <v>31</v>
      </c>
      <c r="F79" s="40">
        <v>1</v>
      </c>
      <c r="G79" s="44">
        <v>4</v>
      </c>
      <c r="H79" s="44">
        <v>4</v>
      </c>
      <c r="I79" s="44">
        <v>4</v>
      </c>
      <c r="J79" s="44">
        <v>3</v>
      </c>
      <c r="K79" s="44">
        <v>3</v>
      </c>
      <c r="L79" s="44">
        <v>334</v>
      </c>
      <c r="M79" s="44">
        <v>1</v>
      </c>
      <c r="N79" s="44">
        <f t="shared" si="33"/>
        <v>335</v>
      </c>
      <c r="O79" s="40">
        <f t="shared" si="23"/>
        <v>0</v>
      </c>
      <c r="P79" s="40">
        <f t="shared" si="24"/>
        <v>0</v>
      </c>
      <c r="Q79" s="44">
        <f t="shared" si="25"/>
        <v>0</v>
      </c>
      <c r="R79" s="44"/>
      <c r="S79" s="114"/>
      <c r="T79" s="44"/>
      <c r="U79" s="114"/>
      <c r="V79" s="44">
        <f t="shared" si="28"/>
        <v>0</v>
      </c>
      <c r="W79" s="114"/>
      <c r="X79" s="44"/>
      <c r="Y79" s="44"/>
      <c r="Z79" s="44">
        <f t="shared" si="35"/>
        <v>0</v>
      </c>
      <c r="AA79" s="44"/>
      <c r="AB79" s="44"/>
      <c r="AC79" s="44">
        <f t="shared" si="36"/>
        <v>0</v>
      </c>
      <c r="AD79" s="44"/>
      <c r="AE79" s="44"/>
      <c r="AF79" s="44">
        <f t="shared" si="37"/>
        <v>0</v>
      </c>
      <c r="AG79" s="44">
        <v>2</v>
      </c>
      <c r="AH79" s="44">
        <v>2</v>
      </c>
      <c r="AI79" s="44"/>
      <c r="AJ79" s="44">
        <v>4</v>
      </c>
    </row>
    <row r="80" spans="1:36" s="40" customFormat="1" x14ac:dyDescent="0.25">
      <c r="A80" s="31" t="s">
        <v>314</v>
      </c>
      <c r="B80" s="40" t="s">
        <v>529</v>
      </c>
      <c r="C80" s="40" t="s">
        <v>167</v>
      </c>
      <c r="D80" s="40" t="s">
        <v>31</v>
      </c>
      <c r="E80" s="40">
        <v>1</v>
      </c>
      <c r="G80" s="44">
        <v>4</v>
      </c>
      <c r="H80" s="44"/>
      <c r="I80" s="44">
        <v>5</v>
      </c>
      <c r="J80" s="44">
        <v>2</v>
      </c>
      <c r="K80" s="44">
        <v>2</v>
      </c>
      <c r="L80" s="44">
        <v>2475</v>
      </c>
      <c r="M80" s="44">
        <v>2</v>
      </c>
      <c r="N80" s="44">
        <f t="shared" si="33"/>
        <v>2477</v>
      </c>
      <c r="O80" s="40">
        <f t="shared" si="23"/>
        <v>2475</v>
      </c>
      <c r="P80" s="40">
        <f t="shared" si="24"/>
        <v>2</v>
      </c>
      <c r="Q80" s="44">
        <f t="shared" si="25"/>
        <v>2477</v>
      </c>
      <c r="R80" s="44">
        <v>1183</v>
      </c>
      <c r="S80" s="114">
        <f t="shared" si="26"/>
        <v>0.477979797979798</v>
      </c>
      <c r="T80" s="44">
        <v>2</v>
      </c>
      <c r="U80" s="114">
        <f t="shared" si="27"/>
        <v>1</v>
      </c>
      <c r="V80" s="44">
        <f t="shared" si="28"/>
        <v>1185</v>
      </c>
      <c r="W80" s="114">
        <f t="shared" si="29"/>
        <v>0.47840129188534519</v>
      </c>
      <c r="X80" s="44">
        <v>21</v>
      </c>
      <c r="Y80" s="44">
        <v>1</v>
      </c>
      <c r="Z80" s="44">
        <f t="shared" si="35"/>
        <v>22</v>
      </c>
      <c r="AA80" s="44">
        <v>15</v>
      </c>
      <c r="AB80" s="44">
        <v>0</v>
      </c>
      <c r="AC80" s="44">
        <f t="shared" si="36"/>
        <v>15</v>
      </c>
      <c r="AD80" s="44">
        <v>1</v>
      </c>
      <c r="AE80" s="44">
        <v>54</v>
      </c>
      <c r="AF80" s="44">
        <f t="shared" si="37"/>
        <v>55</v>
      </c>
      <c r="AG80" s="44">
        <v>2</v>
      </c>
      <c r="AH80" s="44">
        <v>2</v>
      </c>
      <c r="AI80" s="44"/>
      <c r="AJ80" s="44">
        <v>4</v>
      </c>
    </row>
    <row r="81" spans="1:36" s="40" customFormat="1" x14ac:dyDescent="0.25">
      <c r="A81" s="40" t="s">
        <v>99</v>
      </c>
      <c r="B81" s="40" t="s">
        <v>530</v>
      </c>
      <c r="C81" s="40" t="s">
        <v>167</v>
      </c>
      <c r="D81" s="40" t="s">
        <v>31</v>
      </c>
      <c r="F81" s="40">
        <v>1</v>
      </c>
      <c r="G81" s="44">
        <v>4</v>
      </c>
      <c r="H81" s="44">
        <v>4</v>
      </c>
      <c r="I81" s="44">
        <v>4</v>
      </c>
      <c r="J81" s="44">
        <v>2</v>
      </c>
      <c r="K81" s="44">
        <v>2</v>
      </c>
      <c r="L81" s="44">
        <v>3278</v>
      </c>
      <c r="M81" s="44">
        <v>61</v>
      </c>
      <c r="N81" s="44">
        <f t="shared" si="33"/>
        <v>3339</v>
      </c>
      <c r="O81" s="40">
        <f t="shared" si="23"/>
        <v>0</v>
      </c>
      <c r="P81" s="40">
        <f t="shared" si="24"/>
        <v>0</v>
      </c>
      <c r="Q81" s="44">
        <f t="shared" si="25"/>
        <v>0</v>
      </c>
      <c r="R81" s="44"/>
      <c r="S81" s="114"/>
      <c r="T81" s="44"/>
      <c r="U81" s="114"/>
      <c r="V81" s="44">
        <f t="shared" si="28"/>
        <v>0</v>
      </c>
      <c r="W81" s="114"/>
      <c r="X81" s="44"/>
      <c r="Y81" s="44"/>
      <c r="Z81" s="44">
        <f t="shared" si="35"/>
        <v>0</v>
      </c>
      <c r="AA81" s="44"/>
      <c r="AB81" s="44"/>
      <c r="AC81" s="44">
        <f t="shared" si="36"/>
        <v>0</v>
      </c>
      <c r="AD81" s="44"/>
      <c r="AE81" s="44"/>
      <c r="AF81" s="44">
        <f t="shared" si="37"/>
        <v>0</v>
      </c>
      <c r="AG81" s="44">
        <v>1</v>
      </c>
      <c r="AH81" s="44">
        <v>1</v>
      </c>
      <c r="AI81" s="44"/>
      <c r="AJ81" s="44">
        <v>4</v>
      </c>
    </row>
    <row r="82" spans="1:36" s="40" customFormat="1" x14ac:dyDescent="0.25">
      <c r="A82" s="40" t="s">
        <v>99</v>
      </c>
      <c r="B82" s="40" t="s">
        <v>531</v>
      </c>
      <c r="C82" s="40" t="s">
        <v>167</v>
      </c>
      <c r="D82" s="40" t="s">
        <v>31</v>
      </c>
      <c r="F82" s="40">
        <v>1</v>
      </c>
      <c r="G82" s="44">
        <v>4</v>
      </c>
      <c r="H82" s="44">
        <v>4</v>
      </c>
      <c r="I82" s="44">
        <v>4</v>
      </c>
      <c r="J82" s="44">
        <v>1</v>
      </c>
      <c r="K82" s="44">
        <v>1</v>
      </c>
      <c r="L82" s="44">
        <v>5456</v>
      </c>
      <c r="M82" s="44">
        <v>11</v>
      </c>
      <c r="N82" s="44">
        <f t="shared" si="33"/>
        <v>5467</v>
      </c>
      <c r="O82" s="40">
        <f t="shared" ref="O82" si="39">IF(E82=1, L82, 0)</f>
        <v>0</v>
      </c>
      <c r="P82" s="40">
        <f t="shared" si="24"/>
        <v>0</v>
      </c>
      <c r="Q82" s="44">
        <f t="shared" si="25"/>
        <v>0</v>
      </c>
      <c r="R82" s="44"/>
      <c r="S82" s="114"/>
      <c r="T82" s="44"/>
      <c r="U82" s="114"/>
      <c r="V82" s="44">
        <f t="shared" si="28"/>
        <v>0</v>
      </c>
      <c r="W82" s="114"/>
      <c r="X82" s="44"/>
      <c r="Y82" s="44"/>
      <c r="Z82" s="44">
        <f t="shared" si="35"/>
        <v>0</v>
      </c>
      <c r="AA82" s="44"/>
      <c r="AB82" s="44"/>
      <c r="AC82" s="44">
        <f t="shared" si="36"/>
        <v>0</v>
      </c>
      <c r="AD82" s="44"/>
      <c r="AE82" s="44"/>
      <c r="AF82" s="44">
        <f t="shared" si="37"/>
        <v>0</v>
      </c>
      <c r="AG82" s="44">
        <v>1</v>
      </c>
      <c r="AH82" s="44">
        <v>1</v>
      </c>
      <c r="AI82" s="44"/>
      <c r="AJ82" s="44">
        <v>4</v>
      </c>
    </row>
    <row r="83" spans="1:36" s="40" customFormat="1" x14ac:dyDescent="0.25">
      <c r="A83" s="40" t="s">
        <v>100</v>
      </c>
      <c r="B83" s="40" t="s">
        <v>532</v>
      </c>
      <c r="C83" s="40" t="s">
        <v>167</v>
      </c>
      <c r="D83" s="40" t="s">
        <v>32</v>
      </c>
      <c r="E83" s="40">
        <v>1</v>
      </c>
      <c r="G83" s="44">
        <v>5</v>
      </c>
      <c r="H83" s="44"/>
      <c r="I83" s="44">
        <v>9</v>
      </c>
      <c r="J83" s="44"/>
      <c r="K83" s="44"/>
      <c r="L83" s="44">
        <v>4656</v>
      </c>
      <c r="M83" s="44">
        <v>13</v>
      </c>
      <c r="N83" s="44">
        <f t="shared" si="33"/>
        <v>4669</v>
      </c>
      <c r="O83" s="40">
        <f t="shared" si="23"/>
        <v>4656</v>
      </c>
      <c r="P83" s="40">
        <f t="shared" si="24"/>
        <v>13</v>
      </c>
      <c r="Q83" s="44">
        <f t="shared" si="25"/>
        <v>4669</v>
      </c>
      <c r="R83" s="44">
        <v>2406</v>
      </c>
      <c r="S83" s="114">
        <f t="shared" si="26"/>
        <v>0.51675257731958768</v>
      </c>
      <c r="T83" s="44">
        <v>11</v>
      </c>
      <c r="U83" s="114">
        <f t="shared" si="27"/>
        <v>0.84615384615384615</v>
      </c>
      <c r="V83" s="44">
        <f t="shared" si="28"/>
        <v>2417</v>
      </c>
      <c r="W83" s="114">
        <f t="shared" si="29"/>
        <v>0.51766973656029125</v>
      </c>
      <c r="X83" s="44">
        <v>78</v>
      </c>
      <c r="Y83" s="44">
        <v>2</v>
      </c>
      <c r="Z83" s="44">
        <f t="shared" si="35"/>
        <v>80</v>
      </c>
      <c r="AA83" s="44">
        <v>59</v>
      </c>
      <c r="AB83" s="44">
        <v>1</v>
      </c>
      <c r="AC83" s="44">
        <f t="shared" si="36"/>
        <v>60</v>
      </c>
      <c r="AD83" s="44">
        <v>35</v>
      </c>
      <c r="AE83" s="44">
        <v>181</v>
      </c>
      <c r="AF83" s="44">
        <f t="shared" si="37"/>
        <v>216</v>
      </c>
      <c r="AG83" s="44">
        <v>7</v>
      </c>
      <c r="AH83" s="44">
        <v>4</v>
      </c>
      <c r="AI83" s="44"/>
      <c r="AJ83" s="44">
        <v>5</v>
      </c>
    </row>
    <row r="84" spans="1:36" s="40" customFormat="1" x14ac:dyDescent="0.25">
      <c r="A84" s="40" t="s">
        <v>100</v>
      </c>
      <c r="B84" s="40" t="s">
        <v>533</v>
      </c>
      <c r="C84" s="40" t="s">
        <v>167</v>
      </c>
      <c r="D84" s="40" t="s">
        <v>32</v>
      </c>
      <c r="E84" s="40">
        <v>1</v>
      </c>
      <c r="G84" s="44">
        <v>5</v>
      </c>
      <c r="H84" s="44"/>
      <c r="I84" s="44">
        <v>6</v>
      </c>
      <c r="J84" s="44">
        <v>2</v>
      </c>
      <c r="K84" s="44">
        <v>2</v>
      </c>
      <c r="L84" s="44">
        <v>761</v>
      </c>
      <c r="M84" s="44">
        <v>14</v>
      </c>
      <c r="N84" s="44">
        <f t="shared" si="33"/>
        <v>775</v>
      </c>
      <c r="O84" s="40">
        <f t="shared" si="23"/>
        <v>761</v>
      </c>
      <c r="P84" s="40">
        <f t="shared" si="24"/>
        <v>14</v>
      </c>
      <c r="Q84" s="44">
        <f t="shared" si="25"/>
        <v>775</v>
      </c>
      <c r="R84" s="44">
        <v>424</v>
      </c>
      <c r="S84" s="114">
        <f t="shared" si="26"/>
        <v>0.55716162943495395</v>
      </c>
      <c r="T84" s="44">
        <v>13</v>
      </c>
      <c r="U84" s="114">
        <f t="shared" si="27"/>
        <v>0.9285714285714286</v>
      </c>
      <c r="V84" s="44">
        <f t="shared" si="28"/>
        <v>437</v>
      </c>
      <c r="W84" s="114">
        <f t="shared" si="29"/>
        <v>0.56387096774193546</v>
      </c>
      <c r="X84" s="44">
        <v>8</v>
      </c>
      <c r="Y84" s="44">
        <v>1</v>
      </c>
      <c r="Z84" s="44">
        <f t="shared" si="35"/>
        <v>9</v>
      </c>
      <c r="AA84" s="44">
        <v>6</v>
      </c>
      <c r="AB84" s="44">
        <v>1</v>
      </c>
      <c r="AC84" s="44">
        <f t="shared" si="36"/>
        <v>7</v>
      </c>
      <c r="AD84" s="44">
        <v>3</v>
      </c>
      <c r="AE84" s="44">
        <v>35</v>
      </c>
      <c r="AF84" s="44">
        <f t="shared" si="37"/>
        <v>38</v>
      </c>
      <c r="AG84" s="44"/>
      <c r="AH84" s="44"/>
      <c r="AI84" s="44"/>
      <c r="AJ84" s="44">
        <v>5</v>
      </c>
    </row>
    <row r="85" spans="1:36" s="40" customFormat="1" x14ac:dyDescent="0.25">
      <c r="A85" s="40" t="s">
        <v>100</v>
      </c>
      <c r="B85" s="40" t="s">
        <v>534</v>
      </c>
      <c r="C85" s="40" t="s">
        <v>167</v>
      </c>
      <c r="D85" s="40" t="s">
        <v>32</v>
      </c>
      <c r="E85" s="40">
        <v>1</v>
      </c>
      <c r="G85" s="44">
        <v>5</v>
      </c>
      <c r="H85" s="44"/>
      <c r="I85" s="44">
        <v>7</v>
      </c>
      <c r="J85" s="44">
        <v>1</v>
      </c>
      <c r="K85" s="44">
        <v>1</v>
      </c>
      <c r="L85" s="44">
        <v>2924</v>
      </c>
      <c r="M85" s="44">
        <v>83</v>
      </c>
      <c r="N85" s="44">
        <f t="shared" si="33"/>
        <v>3007</v>
      </c>
      <c r="O85" s="40">
        <f t="shared" si="23"/>
        <v>2924</v>
      </c>
      <c r="P85" s="40">
        <f t="shared" si="24"/>
        <v>83</v>
      </c>
      <c r="Q85" s="44">
        <f t="shared" si="25"/>
        <v>3007</v>
      </c>
      <c r="R85" s="44">
        <v>1376</v>
      </c>
      <c r="S85" s="114">
        <f t="shared" si="26"/>
        <v>0.47058823529411764</v>
      </c>
      <c r="T85" s="44">
        <v>71</v>
      </c>
      <c r="U85" s="114">
        <f t="shared" si="27"/>
        <v>0.85542168674698793</v>
      </c>
      <c r="V85" s="44">
        <f t="shared" si="28"/>
        <v>1447</v>
      </c>
      <c r="W85" s="114">
        <f t="shared" si="29"/>
        <v>0.48121050881277022</v>
      </c>
      <c r="X85" s="44">
        <v>51</v>
      </c>
      <c r="Y85" s="44">
        <v>25</v>
      </c>
      <c r="Z85" s="44">
        <f t="shared" si="35"/>
        <v>76</v>
      </c>
      <c r="AA85" s="44">
        <v>37</v>
      </c>
      <c r="AB85" s="44">
        <v>17</v>
      </c>
      <c r="AC85" s="44">
        <f t="shared" si="36"/>
        <v>54</v>
      </c>
      <c r="AD85" s="44">
        <v>8</v>
      </c>
      <c r="AE85" s="44">
        <v>22</v>
      </c>
      <c r="AF85" s="44">
        <f t="shared" si="37"/>
        <v>30</v>
      </c>
      <c r="AG85" s="44">
        <v>3</v>
      </c>
      <c r="AH85" s="44">
        <v>2</v>
      </c>
      <c r="AI85" s="44"/>
      <c r="AJ85" s="44">
        <v>5</v>
      </c>
    </row>
    <row r="86" spans="1:36" s="40" customFormat="1" x14ac:dyDescent="0.25">
      <c r="A86" s="40" t="s">
        <v>101</v>
      </c>
      <c r="B86" s="40" t="s">
        <v>457</v>
      </c>
      <c r="C86" s="40" t="s">
        <v>535</v>
      </c>
      <c r="D86" s="40" t="s">
        <v>31</v>
      </c>
      <c r="E86" s="40">
        <v>1</v>
      </c>
      <c r="G86" s="44">
        <v>1</v>
      </c>
      <c r="H86" s="44"/>
      <c r="I86" s="44">
        <v>3</v>
      </c>
      <c r="J86" s="44">
        <v>0</v>
      </c>
      <c r="K86" s="44"/>
      <c r="L86" s="44">
        <v>1967</v>
      </c>
      <c r="M86" s="44">
        <v>20</v>
      </c>
      <c r="N86" s="44">
        <f t="shared" si="33"/>
        <v>1987</v>
      </c>
      <c r="O86" s="40">
        <f t="shared" si="23"/>
        <v>1967</v>
      </c>
      <c r="P86" s="40">
        <f t="shared" si="24"/>
        <v>20</v>
      </c>
      <c r="Q86" s="44">
        <f t="shared" si="25"/>
        <v>1987</v>
      </c>
      <c r="R86" s="44">
        <v>967</v>
      </c>
      <c r="S86" s="114">
        <f t="shared" si="26"/>
        <v>0.49161159125571935</v>
      </c>
      <c r="T86" s="44">
        <v>20</v>
      </c>
      <c r="U86" s="114">
        <f t="shared" si="27"/>
        <v>1</v>
      </c>
      <c r="V86" s="44">
        <f t="shared" si="28"/>
        <v>987</v>
      </c>
      <c r="W86" s="114">
        <f t="shared" si="29"/>
        <v>0.49672873678912932</v>
      </c>
      <c r="X86" s="44">
        <v>15</v>
      </c>
      <c r="Y86" s="44">
        <v>4</v>
      </c>
      <c r="Z86" s="44">
        <f t="shared" si="35"/>
        <v>19</v>
      </c>
      <c r="AA86" s="44">
        <v>12</v>
      </c>
      <c r="AB86" s="44">
        <v>3</v>
      </c>
      <c r="AC86" s="44">
        <f t="shared" si="36"/>
        <v>15</v>
      </c>
      <c r="AD86" s="44">
        <v>4</v>
      </c>
      <c r="AE86" s="44">
        <v>54</v>
      </c>
      <c r="AF86" s="44">
        <f t="shared" si="37"/>
        <v>58</v>
      </c>
      <c r="AG86" s="44">
        <v>1</v>
      </c>
      <c r="AH86" s="44"/>
      <c r="AI86" s="44"/>
      <c r="AJ86" s="44">
        <v>1</v>
      </c>
    </row>
    <row r="87" spans="1:36" s="40" customFormat="1" x14ac:dyDescent="0.25">
      <c r="A87" s="40" t="s">
        <v>101</v>
      </c>
      <c r="B87" s="40" t="s">
        <v>457</v>
      </c>
      <c r="C87" s="40" t="s">
        <v>536</v>
      </c>
      <c r="D87" s="40" t="s">
        <v>31</v>
      </c>
      <c r="F87" s="40">
        <v>1</v>
      </c>
      <c r="G87" s="44">
        <v>2</v>
      </c>
      <c r="H87" s="44"/>
      <c r="I87" s="44">
        <v>2</v>
      </c>
      <c r="J87" s="44"/>
      <c r="K87" s="44"/>
      <c r="L87" s="44">
        <v>4420</v>
      </c>
      <c r="M87" s="44">
        <v>1</v>
      </c>
      <c r="N87" s="44">
        <f t="shared" si="33"/>
        <v>4421</v>
      </c>
      <c r="O87" s="40">
        <f t="shared" si="23"/>
        <v>0</v>
      </c>
      <c r="P87" s="40">
        <f t="shared" si="24"/>
        <v>0</v>
      </c>
      <c r="Q87" s="44">
        <f t="shared" si="25"/>
        <v>0</v>
      </c>
      <c r="R87" s="44"/>
      <c r="S87" s="114"/>
      <c r="T87" s="44"/>
      <c r="U87" s="114"/>
      <c r="V87" s="44">
        <f t="shared" si="28"/>
        <v>0</v>
      </c>
      <c r="W87" s="114"/>
      <c r="X87" s="44"/>
      <c r="Y87" s="44"/>
      <c r="Z87" s="44">
        <f t="shared" si="35"/>
        <v>0</v>
      </c>
      <c r="AA87" s="44"/>
      <c r="AB87" s="44"/>
      <c r="AC87" s="44">
        <f t="shared" si="36"/>
        <v>0</v>
      </c>
      <c r="AD87" s="44"/>
      <c r="AE87" s="44"/>
      <c r="AF87" s="44">
        <f t="shared" si="37"/>
        <v>0</v>
      </c>
      <c r="AG87" s="44"/>
      <c r="AH87" s="44"/>
      <c r="AI87" s="44"/>
      <c r="AJ87" s="44">
        <v>2</v>
      </c>
    </row>
    <row r="88" spans="1:36" s="40" customFormat="1" x14ac:dyDescent="0.25">
      <c r="A88" s="40" t="s">
        <v>101</v>
      </c>
      <c r="B88" s="40" t="s">
        <v>457</v>
      </c>
      <c r="C88" s="40" t="s">
        <v>537</v>
      </c>
      <c r="D88" s="40" t="s">
        <v>31</v>
      </c>
      <c r="F88" s="40">
        <v>1</v>
      </c>
      <c r="G88" s="44">
        <v>2</v>
      </c>
      <c r="H88" s="44"/>
      <c r="I88" s="44">
        <v>2</v>
      </c>
      <c r="J88" s="44"/>
      <c r="K88" s="44"/>
      <c r="L88" s="44">
        <v>4409</v>
      </c>
      <c r="M88" s="44"/>
      <c r="N88" s="44">
        <f t="shared" si="33"/>
        <v>4409</v>
      </c>
      <c r="O88" s="40">
        <f t="shared" ref="O88" si="40">IF(E88=1, L88, 0)</f>
        <v>0</v>
      </c>
      <c r="P88" s="40">
        <f t="shared" si="24"/>
        <v>0</v>
      </c>
      <c r="Q88" s="44">
        <f t="shared" si="25"/>
        <v>0</v>
      </c>
      <c r="R88" s="44"/>
      <c r="S88" s="114"/>
      <c r="T88" s="44"/>
      <c r="U88" s="114"/>
      <c r="V88" s="44">
        <f t="shared" si="28"/>
        <v>0</v>
      </c>
      <c r="W88" s="114"/>
      <c r="X88" s="44"/>
      <c r="Y88" s="44"/>
      <c r="Z88" s="44">
        <f t="shared" si="35"/>
        <v>0</v>
      </c>
      <c r="AA88" s="44"/>
      <c r="AB88" s="44"/>
      <c r="AC88" s="44">
        <f t="shared" si="36"/>
        <v>0</v>
      </c>
      <c r="AD88" s="44"/>
      <c r="AE88" s="44"/>
      <c r="AF88" s="44">
        <f t="shared" si="37"/>
        <v>0</v>
      </c>
      <c r="AG88" s="44"/>
      <c r="AH88" s="44"/>
      <c r="AI88" s="44"/>
      <c r="AJ88" s="44">
        <v>2</v>
      </c>
    </row>
    <row r="89" spans="1:36" s="40" customFormat="1" x14ac:dyDescent="0.25">
      <c r="A89" s="40" t="s">
        <v>102</v>
      </c>
      <c r="B89" s="40" t="s">
        <v>538</v>
      </c>
      <c r="C89" s="40" t="s">
        <v>167</v>
      </c>
      <c r="D89" s="40" t="s">
        <v>31</v>
      </c>
      <c r="E89" s="40">
        <v>1</v>
      </c>
      <c r="G89" s="44">
        <v>4</v>
      </c>
      <c r="H89" s="44"/>
      <c r="I89" s="44">
        <v>5</v>
      </c>
      <c r="J89" s="44">
        <v>3</v>
      </c>
      <c r="K89" s="44">
        <v>3</v>
      </c>
      <c r="L89" s="44">
        <v>3944</v>
      </c>
      <c r="M89" s="44">
        <v>6</v>
      </c>
      <c r="N89" s="44">
        <f t="shared" si="33"/>
        <v>3950</v>
      </c>
      <c r="O89" s="40">
        <f t="shared" si="23"/>
        <v>3944</v>
      </c>
      <c r="P89" s="40">
        <f t="shared" si="24"/>
        <v>6</v>
      </c>
      <c r="Q89" s="44">
        <f t="shared" si="25"/>
        <v>3950</v>
      </c>
      <c r="R89" s="44">
        <v>1460</v>
      </c>
      <c r="S89" s="114">
        <f t="shared" si="26"/>
        <v>0.37018255578093306</v>
      </c>
      <c r="T89" s="44">
        <v>6</v>
      </c>
      <c r="U89" s="114">
        <f t="shared" si="27"/>
        <v>1</v>
      </c>
      <c r="V89" s="44">
        <f t="shared" si="28"/>
        <v>1466</v>
      </c>
      <c r="W89" s="114">
        <f t="shared" si="29"/>
        <v>0.37113924050632913</v>
      </c>
      <c r="X89" s="44">
        <v>26</v>
      </c>
      <c r="Y89" s="44"/>
      <c r="Z89" s="44">
        <f t="shared" si="35"/>
        <v>26</v>
      </c>
      <c r="AA89" s="44">
        <v>19</v>
      </c>
      <c r="AB89" s="44"/>
      <c r="AC89" s="44">
        <f t="shared" si="36"/>
        <v>19</v>
      </c>
      <c r="AD89" s="44"/>
      <c r="AE89" s="44">
        <v>27</v>
      </c>
      <c r="AF89" s="44">
        <f t="shared" si="37"/>
        <v>27</v>
      </c>
      <c r="AG89" s="44">
        <v>4</v>
      </c>
      <c r="AH89" s="44">
        <v>3</v>
      </c>
      <c r="AI89" s="44"/>
      <c r="AJ89" s="44">
        <v>4</v>
      </c>
    </row>
    <row r="90" spans="1:36" s="40" customFormat="1" x14ac:dyDescent="0.25">
      <c r="A90" s="40" t="s">
        <v>102</v>
      </c>
      <c r="B90" s="40" t="s">
        <v>539</v>
      </c>
      <c r="C90" s="40" t="s">
        <v>167</v>
      </c>
      <c r="D90" s="40" t="s">
        <v>31</v>
      </c>
      <c r="E90" s="40">
        <v>1</v>
      </c>
      <c r="G90" s="44">
        <v>4</v>
      </c>
      <c r="H90" s="44"/>
      <c r="I90" s="44">
        <v>6</v>
      </c>
      <c r="J90" s="44">
        <v>3</v>
      </c>
      <c r="K90" s="44">
        <v>3</v>
      </c>
      <c r="L90" s="44">
        <v>2756</v>
      </c>
      <c r="M90" s="44">
        <v>6</v>
      </c>
      <c r="N90" s="44">
        <f t="shared" si="33"/>
        <v>2762</v>
      </c>
      <c r="O90" s="40">
        <f t="shared" si="23"/>
        <v>2756</v>
      </c>
      <c r="P90" s="40">
        <f t="shared" si="24"/>
        <v>6</v>
      </c>
      <c r="Q90" s="44">
        <f t="shared" si="25"/>
        <v>2762</v>
      </c>
      <c r="R90" s="44">
        <v>1342</v>
      </c>
      <c r="S90" s="114">
        <f t="shared" si="26"/>
        <v>0.48693759071117559</v>
      </c>
      <c r="T90" s="44">
        <v>5</v>
      </c>
      <c r="U90" s="114">
        <f t="shared" si="27"/>
        <v>0.83333333333333337</v>
      </c>
      <c r="V90" s="44">
        <f t="shared" si="28"/>
        <v>1347</v>
      </c>
      <c r="W90" s="114">
        <f t="shared" si="29"/>
        <v>0.48769007965242578</v>
      </c>
      <c r="X90" s="44">
        <v>16</v>
      </c>
      <c r="Y90" s="44">
        <v>1</v>
      </c>
      <c r="Z90" s="44">
        <f t="shared" si="35"/>
        <v>17</v>
      </c>
      <c r="AA90" s="44">
        <v>6</v>
      </c>
      <c r="AB90" s="44"/>
      <c r="AC90" s="44">
        <f t="shared" si="36"/>
        <v>6</v>
      </c>
      <c r="AD90" s="44"/>
      <c r="AE90" s="44">
        <v>32</v>
      </c>
      <c r="AF90" s="44">
        <f t="shared" si="37"/>
        <v>32</v>
      </c>
      <c r="AG90" s="44">
        <v>3</v>
      </c>
      <c r="AH90" s="44">
        <v>2</v>
      </c>
      <c r="AI90" s="44"/>
      <c r="AJ90" s="44">
        <v>4</v>
      </c>
    </row>
    <row r="91" spans="1:36" s="40" customFormat="1" x14ac:dyDescent="0.25">
      <c r="A91" s="40" t="s">
        <v>102</v>
      </c>
      <c r="B91" s="40" t="s">
        <v>540</v>
      </c>
      <c r="C91" s="40" t="s">
        <v>167</v>
      </c>
      <c r="D91" s="40" t="s">
        <v>31</v>
      </c>
      <c r="E91" s="40">
        <v>1</v>
      </c>
      <c r="G91" s="44">
        <v>4</v>
      </c>
      <c r="H91" s="44"/>
      <c r="I91" s="44">
        <v>9</v>
      </c>
      <c r="J91" s="44">
        <v>3</v>
      </c>
      <c r="K91" s="44">
        <v>2</v>
      </c>
      <c r="L91" s="44">
        <v>9185</v>
      </c>
      <c r="M91" s="44">
        <v>3</v>
      </c>
      <c r="N91" s="44">
        <f t="shared" si="33"/>
        <v>9188</v>
      </c>
      <c r="O91" s="40">
        <f t="shared" si="23"/>
        <v>9185</v>
      </c>
      <c r="P91" s="40">
        <f t="shared" si="24"/>
        <v>3</v>
      </c>
      <c r="Q91" s="44">
        <f t="shared" si="25"/>
        <v>9188</v>
      </c>
      <c r="R91" s="44">
        <v>3825</v>
      </c>
      <c r="S91" s="114">
        <f t="shared" si="26"/>
        <v>0.41643984757757213</v>
      </c>
      <c r="T91" s="44">
        <v>2</v>
      </c>
      <c r="U91" s="114">
        <f t="shared" si="27"/>
        <v>0.66666666666666663</v>
      </c>
      <c r="V91" s="44">
        <f t="shared" si="28"/>
        <v>3827</v>
      </c>
      <c r="W91" s="114">
        <f t="shared" si="29"/>
        <v>0.41652154984762735</v>
      </c>
      <c r="X91" s="44">
        <v>60</v>
      </c>
      <c r="Y91" s="44">
        <v>2</v>
      </c>
      <c r="Z91" s="44">
        <f t="shared" si="35"/>
        <v>62</v>
      </c>
      <c r="AA91" s="44">
        <v>30</v>
      </c>
      <c r="AB91" s="44"/>
      <c r="AC91" s="44">
        <f t="shared" si="36"/>
        <v>30</v>
      </c>
      <c r="AD91" s="44">
        <v>10</v>
      </c>
      <c r="AE91" s="44">
        <v>98</v>
      </c>
      <c r="AF91" s="44">
        <f t="shared" si="37"/>
        <v>108</v>
      </c>
      <c r="AG91" s="44">
        <v>4</v>
      </c>
      <c r="AH91" s="44">
        <v>2</v>
      </c>
      <c r="AI91" s="44"/>
      <c r="AJ91" s="44">
        <v>4</v>
      </c>
    </row>
    <row r="92" spans="1:36" s="40" customFormat="1" x14ac:dyDescent="0.25">
      <c r="A92" s="40" t="s">
        <v>102</v>
      </c>
      <c r="B92" s="40" t="s">
        <v>541</v>
      </c>
      <c r="C92" s="40" t="s">
        <v>167</v>
      </c>
      <c r="D92" s="40" t="s">
        <v>31</v>
      </c>
      <c r="E92" s="40">
        <v>1</v>
      </c>
      <c r="G92" s="44">
        <v>4</v>
      </c>
      <c r="H92" s="44"/>
      <c r="I92" s="44">
        <v>7</v>
      </c>
      <c r="J92" s="44">
        <v>1</v>
      </c>
      <c r="K92" s="44">
        <v>1</v>
      </c>
      <c r="L92" s="44">
        <v>2740</v>
      </c>
      <c r="M92" s="44">
        <v>10</v>
      </c>
      <c r="N92" s="44">
        <f t="shared" si="33"/>
        <v>2750</v>
      </c>
      <c r="O92" s="40">
        <f t="shared" si="23"/>
        <v>2740</v>
      </c>
      <c r="P92" s="40">
        <f t="shared" si="24"/>
        <v>10</v>
      </c>
      <c r="Q92" s="44">
        <f t="shared" si="25"/>
        <v>2750</v>
      </c>
      <c r="R92" s="44">
        <v>1116</v>
      </c>
      <c r="S92" s="114">
        <f t="shared" si="26"/>
        <v>0.40729927007299271</v>
      </c>
      <c r="T92" s="44">
        <v>7</v>
      </c>
      <c r="U92" s="114">
        <f t="shared" si="27"/>
        <v>0.7</v>
      </c>
      <c r="V92" s="44">
        <f t="shared" si="28"/>
        <v>1123</v>
      </c>
      <c r="W92" s="114">
        <f t="shared" si="29"/>
        <v>0.40836363636363637</v>
      </c>
      <c r="X92" s="44">
        <v>11</v>
      </c>
      <c r="Y92" s="44">
        <v>1</v>
      </c>
      <c r="Z92" s="44">
        <f t="shared" si="35"/>
        <v>12</v>
      </c>
      <c r="AA92" s="44">
        <v>6</v>
      </c>
      <c r="AB92" s="44"/>
      <c r="AC92" s="44">
        <f t="shared" si="36"/>
        <v>6</v>
      </c>
      <c r="AD92" s="44">
        <v>1</v>
      </c>
      <c r="AE92" s="44">
        <v>12</v>
      </c>
      <c r="AF92" s="44">
        <f t="shared" si="37"/>
        <v>13</v>
      </c>
      <c r="AG92" s="44">
        <v>4</v>
      </c>
      <c r="AH92" s="44">
        <v>3</v>
      </c>
      <c r="AI92" s="44"/>
      <c r="AJ92" s="44">
        <v>4</v>
      </c>
    </row>
    <row r="93" spans="1:36" s="40" customFormat="1" x14ac:dyDescent="0.25">
      <c r="A93" s="40" t="s">
        <v>103</v>
      </c>
      <c r="B93" s="40" t="s">
        <v>542</v>
      </c>
      <c r="C93" s="40" t="s">
        <v>167</v>
      </c>
      <c r="D93" s="40" t="s">
        <v>31</v>
      </c>
      <c r="F93" s="40">
        <v>1</v>
      </c>
      <c r="G93" s="44">
        <v>4</v>
      </c>
      <c r="H93" s="44">
        <v>4</v>
      </c>
      <c r="I93" s="44">
        <v>4</v>
      </c>
      <c r="J93" s="44">
        <v>1</v>
      </c>
      <c r="K93" s="44">
        <v>1</v>
      </c>
      <c r="L93" s="44">
        <v>1630</v>
      </c>
      <c r="M93" s="44">
        <v>1</v>
      </c>
      <c r="N93" s="44">
        <f t="shared" si="33"/>
        <v>1631</v>
      </c>
      <c r="O93" s="40">
        <f t="shared" si="23"/>
        <v>0</v>
      </c>
      <c r="P93" s="40">
        <f t="shared" si="24"/>
        <v>0</v>
      </c>
      <c r="Q93" s="44">
        <f t="shared" si="25"/>
        <v>0</v>
      </c>
      <c r="R93" s="44"/>
      <c r="S93" s="114"/>
      <c r="T93" s="44"/>
      <c r="U93" s="114"/>
      <c r="V93" s="44">
        <f t="shared" si="28"/>
        <v>0</v>
      </c>
      <c r="W93" s="114"/>
      <c r="X93" s="44"/>
      <c r="Y93" s="44"/>
      <c r="Z93" s="44">
        <f t="shared" si="35"/>
        <v>0</v>
      </c>
      <c r="AA93" s="44"/>
      <c r="AB93" s="44"/>
      <c r="AC93" s="44">
        <f t="shared" si="36"/>
        <v>0</v>
      </c>
      <c r="AD93" s="44"/>
      <c r="AE93" s="44"/>
      <c r="AF93" s="44">
        <f t="shared" si="37"/>
        <v>0</v>
      </c>
      <c r="AG93" s="44">
        <v>2</v>
      </c>
      <c r="AH93" s="44">
        <v>2</v>
      </c>
      <c r="AI93" s="44"/>
      <c r="AJ93" s="44">
        <v>4</v>
      </c>
    </row>
    <row r="94" spans="1:36" s="40" customFormat="1" x14ac:dyDescent="0.25">
      <c r="A94" s="40" t="s">
        <v>104</v>
      </c>
      <c r="B94" s="40" t="s">
        <v>543</v>
      </c>
      <c r="C94" s="40" t="s">
        <v>167</v>
      </c>
      <c r="D94" s="40" t="s">
        <v>31</v>
      </c>
      <c r="F94" s="40">
        <v>1</v>
      </c>
      <c r="G94" s="44">
        <v>4</v>
      </c>
      <c r="H94" s="44">
        <v>3</v>
      </c>
      <c r="I94" s="44">
        <v>3</v>
      </c>
      <c r="J94" s="44"/>
      <c r="K94" s="44"/>
      <c r="L94" s="44">
        <v>3172</v>
      </c>
      <c r="M94" s="44">
        <v>18</v>
      </c>
      <c r="N94" s="44">
        <f t="shared" si="33"/>
        <v>3190</v>
      </c>
      <c r="O94" s="40">
        <f t="shared" ref="O94" si="41">IF(E94=1, L94, 0)</f>
        <v>0</v>
      </c>
      <c r="P94" s="40">
        <f t="shared" si="24"/>
        <v>0</v>
      </c>
      <c r="Q94" s="44">
        <f t="shared" si="25"/>
        <v>0</v>
      </c>
      <c r="R94" s="44"/>
      <c r="S94" s="114"/>
      <c r="T94" s="44"/>
      <c r="U94" s="114"/>
      <c r="V94" s="44">
        <f t="shared" si="28"/>
        <v>0</v>
      </c>
      <c r="W94" s="114"/>
      <c r="X94" s="44"/>
      <c r="Y94" s="44"/>
      <c r="Z94" s="44">
        <f t="shared" si="35"/>
        <v>0</v>
      </c>
      <c r="AA94" s="44"/>
      <c r="AB94" s="44"/>
      <c r="AC94" s="44">
        <f t="shared" si="36"/>
        <v>0</v>
      </c>
      <c r="AD94" s="44"/>
      <c r="AE94" s="44"/>
      <c r="AF94" s="44">
        <f t="shared" si="37"/>
        <v>0</v>
      </c>
      <c r="AG94" s="44">
        <v>2</v>
      </c>
      <c r="AH94" s="44">
        <v>2</v>
      </c>
      <c r="AI94" s="44">
        <v>1</v>
      </c>
      <c r="AJ94" s="44">
        <v>3</v>
      </c>
    </row>
    <row r="95" spans="1:36" s="40" customFormat="1" x14ac:dyDescent="0.25">
      <c r="A95" s="40" t="s">
        <v>104</v>
      </c>
      <c r="B95" s="40" t="s">
        <v>544</v>
      </c>
      <c r="C95" s="40" t="s">
        <v>167</v>
      </c>
      <c r="D95" s="40" t="s">
        <v>31</v>
      </c>
      <c r="E95" s="40">
        <v>1</v>
      </c>
      <c r="G95" s="44">
        <v>4</v>
      </c>
      <c r="H95" s="44"/>
      <c r="I95" s="44">
        <v>7</v>
      </c>
      <c r="J95" s="44">
        <v>1</v>
      </c>
      <c r="K95" s="44">
        <v>0</v>
      </c>
      <c r="L95" s="44">
        <v>2658</v>
      </c>
      <c r="M95" s="44">
        <v>9</v>
      </c>
      <c r="N95" s="44">
        <f t="shared" si="33"/>
        <v>2667</v>
      </c>
      <c r="O95" s="40">
        <f t="shared" si="23"/>
        <v>2658</v>
      </c>
      <c r="P95" s="40">
        <f t="shared" si="24"/>
        <v>9</v>
      </c>
      <c r="Q95" s="44">
        <f t="shared" si="25"/>
        <v>2667</v>
      </c>
      <c r="R95" s="44">
        <v>1404</v>
      </c>
      <c r="S95" s="114">
        <f t="shared" si="26"/>
        <v>0.52821670428893908</v>
      </c>
      <c r="T95" s="44">
        <v>9</v>
      </c>
      <c r="U95" s="114">
        <f t="shared" si="27"/>
        <v>1</v>
      </c>
      <c r="V95" s="44">
        <f t="shared" si="28"/>
        <v>1413</v>
      </c>
      <c r="W95" s="114">
        <f t="shared" si="29"/>
        <v>0.52980877390326209</v>
      </c>
      <c r="X95" s="44">
        <v>22</v>
      </c>
      <c r="Y95" s="44">
        <v>5</v>
      </c>
      <c r="Z95" s="44">
        <f t="shared" si="35"/>
        <v>27</v>
      </c>
      <c r="AA95" s="44">
        <v>21</v>
      </c>
      <c r="AB95" s="44">
        <v>4</v>
      </c>
      <c r="AC95" s="44">
        <f t="shared" si="36"/>
        <v>25</v>
      </c>
      <c r="AD95" s="44">
        <v>1</v>
      </c>
      <c r="AE95" s="44">
        <v>40</v>
      </c>
      <c r="AF95" s="44">
        <f t="shared" si="37"/>
        <v>41</v>
      </c>
      <c r="AG95" s="44">
        <v>2</v>
      </c>
      <c r="AH95" s="44">
        <v>1</v>
      </c>
      <c r="AI95" s="44"/>
      <c r="AJ95" s="44">
        <v>4</v>
      </c>
    </row>
    <row r="96" spans="1:36" s="40" customFormat="1" x14ac:dyDescent="0.25">
      <c r="A96" s="40" t="s">
        <v>104</v>
      </c>
      <c r="B96" s="40" t="s">
        <v>545</v>
      </c>
      <c r="C96" s="40" t="s">
        <v>167</v>
      </c>
      <c r="D96" s="40" t="s">
        <v>31</v>
      </c>
      <c r="F96" s="40">
        <v>1</v>
      </c>
      <c r="G96" s="44">
        <v>4</v>
      </c>
      <c r="H96" s="44">
        <v>4</v>
      </c>
      <c r="I96" s="44">
        <v>4</v>
      </c>
      <c r="J96" s="44">
        <v>1</v>
      </c>
      <c r="K96" s="44">
        <v>1</v>
      </c>
      <c r="L96" s="44">
        <v>3127</v>
      </c>
      <c r="M96" s="44">
        <v>45</v>
      </c>
      <c r="N96" s="44">
        <f t="shared" si="33"/>
        <v>3172</v>
      </c>
      <c r="O96" s="40">
        <f t="shared" si="23"/>
        <v>0</v>
      </c>
      <c r="P96" s="40">
        <f t="shared" si="24"/>
        <v>0</v>
      </c>
      <c r="Q96" s="44">
        <f t="shared" si="25"/>
        <v>0</v>
      </c>
      <c r="R96" s="44"/>
      <c r="S96" s="114"/>
      <c r="T96" s="44"/>
      <c r="U96" s="114"/>
      <c r="V96" s="44">
        <f t="shared" si="28"/>
        <v>0</v>
      </c>
      <c r="W96" s="114"/>
      <c r="X96" s="44"/>
      <c r="Y96" s="44"/>
      <c r="Z96" s="44">
        <f t="shared" si="35"/>
        <v>0</v>
      </c>
      <c r="AA96" s="44"/>
      <c r="AB96" s="44"/>
      <c r="AC96" s="44">
        <f t="shared" si="36"/>
        <v>0</v>
      </c>
      <c r="AD96" s="44"/>
      <c r="AE96" s="44"/>
      <c r="AF96" s="44">
        <f t="shared" si="37"/>
        <v>0</v>
      </c>
      <c r="AG96" s="44">
        <v>3</v>
      </c>
      <c r="AH96" s="44">
        <v>3</v>
      </c>
      <c r="AI96" s="44"/>
      <c r="AJ96" s="44">
        <v>4</v>
      </c>
    </row>
    <row r="97" spans="1:36" s="40" customFormat="1" x14ac:dyDescent="0.25">
      <c r="A97" s="40" t="s">
        <v>105</v>
      </c>
      <c r="B97" s="40" t="s">
        <v>546</v>
      </c>
      <c r="C97" s="40" t="s">
        <v>167</v>
      </c>
      <c r="D97" s="40" t="s">
        <v>31</v>
      </c>
      <c r="E97" s="40">
        <v>1</v>
      </c>
      <c r="G97" s="44">
        <v>6</v>
      </c>
      <c r="H97" s="44"/>
      <c r="I97" s="44">
        <v>8</v>
      </c>
      <c r="J97" s="44"/>
      <c r="K97" s="44"/>
      <c r="L97" s="44">
        <v>2108</v>
      </c>
      <c r="M97" s="44">
        <v>8</v>
      </c>
      <c r="N97" s="44">
        <f t="shared" si="33"/>
        <v>2116</v>
      </c>
      <c r="O97" s="40">
        <f t="shared" si="23"/>
        <v>2108</v>
      </c>
      <c r="P97" s="40">
        <f t="shared" si="24"/>
        <v>8</v>
      </c>
      <c r="Q97" s="44">
        <f t="shared" si="25"/>
        <v>2116</v>
      </c>
      <c r="R97" s="44">
        <v>916</v>
      </c>
      <c r="S97" s="114">
        <f t="shared" si="26"/>
        <v>0.43453510436432635</v>
      </c>
      <c r="T97" s="44">
        <v>8</v>
      </c>
      <c r="U97" s="114">
        <f t="shared" si="27"/>
        <v>1</v>
      </c>
      <c r="V97" s="44">
        <f t="shared" si="28"/>
        <v>924</v>
      </c>
      <c r="W97" s="114">
        <f t="shared" si="29"/>
        <v>0.43667296786389415</v>
      </c>
      <c r="X97" s="44">
        <v>4</v>
      </c>
      <c r="Y97" s="44">
        <v>1</v>
      </c>
      <c r="Z97" s="44">
        <f t="shared" si="35"/>
        <v>5</v>
      </c>
      <c r="AA97" s="44">
        <v>4</v>
      </c>
      <c r="AB97" s="44"/>
      <c r="AC97" s="44">
        <f t="shared" si="36"/>
        <v>4</v>
      </c>
      <c r="AD97" s="44"/>
      <c r="AE97" s="44">
        <v>27</v>
      </c>
      <c r="AF97" s="44">
        <f t="shared" si="37"/>
        <v>27</v>
      </c>
      <c r="AG97" s="44">
        <v>3</v>
      </c>
      <c r="AH97" s="44">
        <v>2</v>
      </c>
      <c r="AI97" s="44"/>
      <c r="AJ97" s="44">
        <v>6</v>
      </c>
    </row>
    <row r="98" spans="1:36" s="40" customFormat="1" x14ac:dyDescent="0.25">
      <c r="A98" s="40" t="s">
        <v>105</v>
      </c>
      <c r="B98" s="40" t="s">
        <v>547</v>
      </c>
      <c r="C98" s="40" t="s">
        <v>555</v>
      </c>
      <c r="D98" s="40" t="s">
        <v>31</v>
      </c>
      <c r="E98" s="40">
        <v>1</v>
      </c>
      <c r="G98" s="44">
        <v>1</v>
      </c>
      <c r="H98" s="44"/>
      <c r="I98" s="44">
        <v>2</v>
      </c>
      <c r="J98" s="44">
        <v>1</v>
      </c>
      <c r="K98" s="44">
        <v>1</v>
      </c>
      <c r="L98" s="44">
        <v>654</v>
      </c>
      <c r="M98" s="44"/>
      <c r="N98" s="44">
        <f t="shared" si="33"/>
        <v>654</v>
      </c>
      <c r="O98" s="40">
        <f t="shared" si="23"/>
        <v>654</v>
      </c>
      <c r="P98" s="40">
        <f t="shared" si="24"/>
        <v>0</v>
      </c>
      <c r="Q98" s="44">
        <f t="shared" si="25"/>
        <v>654</v>
      </c>
      <c r="R98" s="44">
        <v>314</v>
      </c>
      <c r="S98" s="114">
        <f t="shared" si="26"/>
        <v>0.4801223241590214</v>
      </c>
      <c r="T98" s="44"/>
      <c r="U98" s="114"/>
      <c r="V98" s="44">
        <f t="shared" si="28"/>
        <v>314</v>
      </c>
      <c r="W98" s="114">
        <f t="shared" si="29"/>
        <v>0.4801223241590214</v>
      </c>
      <c r="X98" s="44">
        <v>5</v>
      </c>
      <c r="Y98" s="44"/>
      <c r="Z98" s="44">
        <f t="shared" si="35"/>
        <v>5</v>
      </c>
      <c r="AA98" s="44">
        <v>2</v>
      </c>
      <c r="AB98" s="44"/>
      <c r="AC98" s="44">
        <f t="shared" si="36"/>
        <v>2</v>
      </c>
      <c r="AD98" s="44"/>
      <c r="AE98" s="44">
        <v>18</v>
      </c>
      <c r="AF98" s="44">
        <f t="shared" si="37"/>
        <v>18</v>
      </c>
      <c r="AG98" s="44">
        <v>1</v>
      </c>
      <c r="AH98" s="44"/>
      <c r="AI98" s="44"/>
      <c r="AJ98" s="44">
        <v>1</v>
      </c>
    </row>
    <row r="99" spans="1:36" s="40" customFormat="1" x14ac:dyDescent="0.25">
      <c r="A99" s="40" t="s">
        <v>105</v>
      </c>
      <c r="B99" s="40" t="s">
        <v>547</v>
      </c>
      <c r="C99" s="40" t="s">
        <v>556</v>
      </c>
      <c r="D99" s="40" t="s">
        <v>31</v>
      </c>
      <c r="E99" s="40">
        <v>1</v>
      </c>
      <c r="G99" s="44">
        <v>4</v>
      </c>
      <c r="H99" s="44"/>
      <c r="I99" s="44">
        <v>6</v>
      </c>
      <c r="J99" s="44"/>
      <c r="K99" s="44"/>
      <c r="L99" s="44">
        <v>3565</v>
      </c>
      <c r="M99" s="44">
        <v>2</v>
      </c>
      <c r="N99" s="44">
        <f t="shared" si="33"/>
        <v>3567</v>
      </c>
      <c r="O99" s="40">
        <f t="shared" si="23"/>
        <v>3565</v>
      </c>
      <c r="P99" s="40">
        <f t="shared" si="24"/>
        <v>2</v>
      </c>
      <c r="Q99" s="44">
        <f t="shared" si="25"/>
        <v>3567</v>
      </c>
      <c r="R99" s="44">
        <v>1772</v>
      </c>
      <c r="S99" s="114">
        <f t="shared" si="26"/>
        <v>0.497054698457223</v>
      </c>
      <c r="T99" s="44">
        <v>1</v>
      </c>
      <c r="U99" s="114">
        <f t="shared" si="27"/>
        <v>0.5</v>
      </c>
      <c r="V99" s="44">
        <f t="shared" si="28"/>
        <v>1773</v>
      </c>
      <c r="W99" s="114">
        <f t="shared" si="29"/>
        <v>0.49705634987384356</v>
      </c>
      <c r="X99" s="44">
        <v>8</v>
      </c>
      <c r="Y99" s="44">
        <v>1</v>
      </c>
      <c r="Z99" s="44">
        <f t="shared" si="35"/>
        <v>9</v>
      </c>
      <c r="AA99" s="44">
        <v>7</v>
      </c>
      <c r="AB99" s="44">
        <v>1</v>
      </c>
      <c r="AC99" s="44">
        <f t="shared" si="36"/>
        <v>8</v>
      </c>
      <c r="AD99" s="44"/>
      <c r="AE99" s="44">
        <v>79</v>
      </c>
      <c r="AF99" s="44">
        <f t="shared" si="37"/>
        <v>79</v>
      </c>
      <c r="AG99" s="44">
        <v>2</v>
      </c>
      <c r="AH99" s="44">
        <v>1</v>
      </c>
      <c r="AI99" s="44"/>
      <c r="AJ99" s="44">
        <v>4</v>
      </c>
    </row>
    <row r="100" spans="1:36" s="40" customFormat="1" x14ac:dyDescent="0.25">
      <c r="A100" s="40" t="s">
        <v>105</v>
      </c>
      <c r="B100" s="40" t="s">
        <v>547</v>
      </c>
      <c r="C100" s="40" t="s">
        <v>557</v>
      </c>
      <c r="D100" s="40" t="s">
        <v>31</v>
      </c>
      <c r="F100" s="40">
        <v>1</v>
      </c>
      <c r="G100" s="44">
        <v>2</v>
      </c>
      <c r="H100" s="44">
        <v>2</v>
      </c>
      <c r="I100" s="44">
        <v>2</v>
      </c>
      <c r="J100" s="44"/>
      <c r="K100" s="44"/>
      <c r="L100" s="44">
        <v>1687</v>
      </c>
      <c r="M100" s="44">
        <v>3</v>
      </c>
      <c r="N100" s="44">
        <f t="shared" si="33"/>
        <v>1690</v>
      </c>
      <c r="O100" s="40">
        <f t="shared" ref="O100" si="42">IF(E100=1, L100, 0)</f>
        <v>0</v>
      </c>
      <c r="P100" s="40">
        <f t="shared" si="24"/>
        <v>0</v>
      </c>
      <c r="Q100" s="44">
        <f t="shared" si="25"/>
        <v>0</v>
      </c>
      <c r="R100" s="44"/>
      <c r="S100" s="114"/>
      <c r="T100" s="44"/>
      <c r="U100" s="114"/>
      <c r="V100" s="44">
        <f t="shared" si="28"/>
        <v>0</v>
      </c>
      <c r="W100" s="114"/>
      <c r="X100" s="44"/>
      <c r="Y100" s="44"/>
      <c r="Z100" s="44">
        <f t="shared" si="35"/>
        <v>0</v>
      </c>
      <c r="AA100" s="44"/>
      <c r="AB100" s="44"/>
      <c r="AC100" s="44">
        <f t="shared" si="36"/>
        <v>0</v>
      </c>
      <c r="AD100" s="44"/>
      <c r="AE100" s="44"/>
      <c r="AF100" s="44">
        <f t="shared" si="37"/>
        <v>0</v>
      </c>
      <c r="AG100" s="44">
        <v>2</v>
      </c>
      <c r="AH100" s="44">
        <v>2</v>
      </c>
      <c r="AI100" s="44"/>
      <c r="AJ100" s="44">
        <v>2</v>
      </c>
    </row>
    <row r="101" spans="1:36" s="40" customFormat="1" x14ac:dyDescent="0.25">
      <c r="A101" s="40" t="s">
        <v>105</v>
      </c>
      <c r="B101" s="40" t="s">
        <v>548</v>
      </c>
      <c r="C101" s="40" t="s">
        <v>167</v>
      </c>
      <c r="D101" s="40" t="s">
        <v>31</v>
      </c>
      <c r="E101" s="40">
        <v>1</v>
      </c>
      <c r="G101" s="44">
        <v>6</v>
      </c>
      <c r="H101" s="44"/>
      <c r="I101" s="44">
        <v>9</v>
      </c>
      <c r="J101" s="44">
        <v>1</v>
      </c>
      <c r="K101" s="44">
        <v>1</v>
      </c>
      <c r="L101" s="44">
        <v>2093</v>
      </c>
      <c r="M101" s="44">
        <v>17</v>
      </c>
      <c r="N101" s="44">
        <f t="shared" si="33"/>
        <v>2110</v>
      </c>
      <c r="O101" s="40">
        <f t="shared" si="23"/>
        <v>2093</v>
      </c>
      <c r="P101" s="40">
        <f t="shared" si="24"/>
        <v>17</v>
      </c>
      <c r="Q101" s="44">
        <f t="shared" si="25"/>
        <v>2110</v>
      </c>
      <c r="R101" s="44">
        <v>995</v>
      </c>
      <c r="S101" s="114">
        <f t="shared" si="26"/>
        <v>0.47539417104634496</v>
      </c>
      <c r="T101" s="44">
        <v>15</v>
      </c>
      <c r="U101" s="114">
        <f t="shared" si="27"/>
        <v>0.88235294117647056</v>
      </c>
      <c r="V101" s="44">
        <f t="shared" si="28"/>
        <v>1010</v>
      </c>
      <c r="W101" s="114">
        <f t="shared" si="29"/>
        <v>0.47867298578199052</v>
      </c>
      <c r="X101" s="44">
        <v>9</v>
      </c>
      <c r="Y101" s="44">
        <v>4</v>
      </c>
      <c r="Z101" s="44">
        <f t="shared" si="35"/>
        <v>13</v>
      </c>
      <c r="AA101" s="44">
        <v>4</v>
      </c>
      <c r="AB101" s="44">
        <v>4</v>
      </c>
      <c r="AC101" s="44">
        <f t="shared" si="36"/>
        <v>8</v>
      </c>
      <c r="AD101" s="44">
        <v>1</v>
      </c>
      <c r="AE101" s="44">
        <v>51</v>
      </c>
      <c r="AF101" s="44">
        <f t="shared" si="37"/>
        <v>52</v>
      </c>
      <c r="AG101" s="44">
        <v>4</v>
      </c>
      <c r="AH101" s="44">
        <v>2</v>
      </c>
      <c r="AI101" s="44"/>
      <c r="AJ101" s="44">
        <v>6</v>
      </c>
    </row>
    <row r="102" spans="1:36" s="40" customFormat="1" x14ac:dyDescent="0.25">
      <c r="A102" s="40" t="s">
        <v>105</v>
      </c>
      <c r="B102" s="40" t="s">
        <v>549</v>
      </c>
      <c r="C102" s="40" t="s">
        <v>558</v>
      </c>
      <c r="D102" s="40" t="s">
        <v>31</v>
      </c>
      <c r="F102" s="40">
        <v>1</v>
      </c>
      <c r="G102" s="44">
        <v>1</v>
      </c>
      <c r="H102" s="44">
        <v>1</v>
      </c>
      <c r="I102" s="44">
        <v>1</v>
      </c>
      <c r="J102" s="44">
        <v>1</v>
      </c>
      <c r="K102" s="44">
        <v>1</v>
      </c>
      <c r="L102" s="44">
        <v>177</v>
      </c>
      <c r="M102" s="44">
        <v>3</v>
      </c>
      <c r="N102" s="44">
        <f t="shared" si="33"/>
        <v>180</v>
      </c>
      <c r="O102" s="40">
        <f t="shared" si="23"/>
        <v>0</v>
      </c>
      <c r="P102" s="40">
        <f t="shared" si="24"/>
        <v>0</v>
      </c>
      <c r="Q102" s="44">
        <f t="shared" si="25"/>
        <v>0</v>
      </c>
      <c r="R102" s="44"/>
      <c r="S102" s="114"/>
      <c r="T102" s="44"/>
      <c r="U102" s="114"/>
      <c r="V102" s="44">
        <f t="shared" si="28"/>
        <v>0</v>
      </c>
      <c r="W102" s="114"/>
      <c r="X102" s="44"/>
      <c r="Y102" s="44"/>
      <c r="Z102" s="44">
        <f t="shared" si="35"/>
        <v>0</v>
      </c>
      <c r="AA102" s="44"/>
      <c r="AB102" s="44"/>
      <c r="AC102" s="44">
        <f t="shared" si="36"/>
        <v>0</v>
      </c>
      <c r="AD102" s="44"/>
      <c r="AE102" s="44"/>
      <c r="AF102" s="44">
        <f t="shared" si="37"/>
        <v>0</v>
      </c>
      <c r="AG102" s="44">
        <v>1</v>
      </c>
      <c r="AH102" s="44">
        <v>1</v>
      </c>
      <c r="AI102" s="44"/>
      <c r="AJ102" s="44">
        <v>1</v>
      </c>
    </row>
    <row r="103" spans="1:36" s="40" customFormat="1" x14ac:dyDescent="0.25">
      <c r="A103" s="40" t="s">
        <v>105</v>
      </c>
      <c r="B103" s="40" t="s">
        <v>549</v>
      </c>
      <c r="C103" s="40" t="s">
        <v>559</v>
      </c>
      <c r="D103" s="40" t="s">
        <v>31</v>
      </c>
      <c r="F103" s="40">
        <v>1</v>
      </c>
      <c r="G103" s="44">
        <v>2</v>
      </c>
      <c r="H103" s="44">
        <v>2</v>
      </c>
      <c r="I103" s="44">
        <v>2</v>
      </c>
      <c r="J103" s="44">
        <v>2</v>
      </c>
      <c r="K103" s="44">
        <v>2</v>
      </c>
      <c r="L103" s="44">
        <v>416</v>
      </c>
      <c r="M103" s="44"/>
      <c r="N103" s="44">
        <f t="shared" si="33"/>
        <v>416</v>
      </c>
      <c r="O103" s="40">
        <f t="shared" si="23"/>
        <v>0</v>
      </c>
      <c r="P103" s="40">
        <f t="shared" si="24"/>
        <v>0</v>
      </c>
      <c r="Q103" s="44">
        <f t="shared" si="25"/>
        <v>0</v>
      </c>
      <c r="R103" s="44"/>
      <c r="S103" s="114"/>
      <c r="T103" s="44"/>
      <c r="U103" s="114"/>
      <c r="V103" s="44">
        <f t="shared" si="28"/>
        <v>0</v>
      </c>
      <c r="W103" s="114"/>
      <c r="X103" s="44"/>
      <c r="Y103" s="44"/>
      <c r="Z103" s="44">
        <f t="shared" si="35"/>
        <v>0</v>
      </c>
      <c r="AA103" s="44"/>
      <c r="AB103" s="44"/>
      <c r="AC103" s="44">
        <f t="shared" si="36"/>
        <v>0</v>
      </c>
      <c r="AD103" s="44"/>
      <c r="AE103" s="44"/>
      <c r="AF103" s="44">
        <f t="shared" si="37"/>
        <v>0</v>
      </c>
      <c r="AG103" s="44">
        <v>1</v>
      </c>
      <c r="AH103" s="44">
        <v>1</v>
      </c>
      <c r="AI103" s="44"/>
      <c r="AJ103" s="44">
        <v>2</v>
      </c>
    </row>
    <row r="104" spans="1:36" s="40" customFormat="1" x14ac:dyDescent="0.25">
      <c r="A104" s="40" t="s">
        <v>105</v>
      </c>
      <c r="B104" s="40" t="s">
        <v>549</v>
      </c>
      <c r="C104" s="40" t="s">
        <v>560</v>
      </c>
      <c r="D104" s="40" t="s">
        <v>31</v>
      </c>
      <c r="F104" s="40">
        <v>1</v>
      </c>
      <c r="G104" s="44">
        <v>3</v>
      </c>
      <c r="H104" s="44">
        <v>2</v>
      </c>
      <c r="I104" s="44">
        <v>2</v>
      </c>
      <c r="J104" s="44">
        <v>2</v>
      </c>
      <c r="K104" s="44">
        <v>2</v>
      </c>
      <c r="L104" s="44">
        <v>551</v>
      </c>
      <c r="M104" s="44">
        <v>2</v>
      </c>
      <c r="N104" s="44">
        <f t="shared" si="33"/>
        <v>553</v>
      </c>
      <c r="O104" s="40">
        <f t="shared" si="23"/>
        <v>0</v>
      </c>
      <c r="P104" s="40">
        <f t="shared" si="24"/>
        <v>0</v>
      </c>
      <c r="Q104" s="44">
        <f t="shared" si="25"/>
        <v>0</v>
      </c>
      <c r="R104" s="44"/>
      <c r="S104" s="114"/>
      <c r="T104" s="44"/>
      <c r="U104" s="114"/>
      <c r="V104" s="44">
        <f t="shared" si="28"/>
        <v>0</v>
      </c>
      <c r="W104" s="114"/>
      <c r="X104" s="44"/>
      <c r="Y104" s="44"/>
      <c r="Z104" s="44">
        <f t="shared" si="35"/>
        <v>0</v>
      </c>
      <c r="AA104" s="44"/>
      <c r="AB104" s="44"/>
      <c r="AC104" s="44">
        <f t="shared" si="36"/>
        <v>0</v>
      </c>
      <c r="AD104" s="44"/>
      <c r="AE104" s="44"/>
      <c r="AF104" s="44">
        <f t="shared" si="37"/>
        <v>0</v>
      </c>
      <c r="AG104" s="44">
        <v>1</v>
      </c>
      <c r="AH104" s="44">
        <v>1</v>
      </c>
      <c r="AI104" s="44">
        <v>1</v>
      </c>
      <c r="AJ104" s="44">
        <v>2</v>
      </c>
    </row>
    <row r="105" spans="1:36" s="40" customFormat="1" x14ac:dyDescent="0.25">
      <c r="A105" s="40" t="s">
        <v>105</v>
      </c>
      <c r="B105" s="40" t="s">
        <v>550</v>
      </c>
      <c r="C105" s="40" t="s">
        <v>167</v>
      </c>
      <c r="D105" s="40" t="s">
        <v>31</v>
      </c>
      <c r="E105" s="40">
        <v>1</v>
      </c>
      <c r="G105" s="44">
        <v>7</v>
      </c>
      <c r="H105" s="44"/>
      <c r="I105" s="44">
        <v>12</v>
      </c>
      <c r="J105" s="44">
        <v>3</v>
      </c>
      <c r="K105" s="44">
        <v>2</v>
      </c>
      <c r="L105" s="44">
        <v>4070</v>
      </c>
      <c r="M105" s="44">
        <v>13</v>
      </c>
      <c r="N105" s="44">
        <f t="shared" si="33"/>
        <v>4083</v>
      </c>
      <c r="O105" s="40">
        <f t="shared" si="23"/>
        <v>4070</v>
      </c>
      <c r="P105" s="40">
        <f t="shared" si="24"/>
        <v>13</v>
      </c>
      <c r="Q105" s="44">
        <f t="shared" si="25"/>
        <v>4083</v>
      </c>
      <c r="R105" s="44">
        <v>1696</v>
      </c>
      <c r="S105" s="114">
        <f t="shared" si="26"/>
        <v>0.41670761670761669</v>
      </c>
      <c r="T105" s="44">
        <v>11</v>
      </c>
      <c r="U105" s="114">
        <f t="shared" si="27"/>
        <v>0.84615384615384615</v>
      </c>
      <c r="V105" s="44">
        <f t="shared" si="28"/>
        <v>1707</v>
      </c>
      <c r="W105" s="114">
        <f t="shared" si="29"/>
        <v>0.4180749448934607</v>
      </c>
      <c r="X105" s="44">
        <v>14</v>
      </c>
      <c r="Y105" s="44">
        <v>3</v>
      </c>
      <c r="Z105" s="44">
        <f t="shared" si="35"/>
        <v>17</v>
      </c>
      <c r="AA105" s="44">
        <v>10</v>
      </c>
      <c r="AB105" s="44">
        <v>3</v>
      </c>
      <c r="AC105" s="44">
        <f t="shared" si="36"/>
        <v>13</v>
      </c>
      <c r="AD105" s="44">
        <v>5</v>
      </c>
      <c r="AE105" s="44">
        <v>78</v>
      </c>
      <c r="AF105" s="44">
        <f t="shared" si="37"/>
        <v>83</v>
      </c>
      <c r="AG105" s="44">
        <v>9</v>
      </c>
      <c r="AH105" s="44">
        <v>5</v>
      </c>
      <c r="AI105" s="44"/>
      <c r="AJ105" s="44">
        <v>7</v>
      </c>
    </row>
    <row r="106" spans="1:36" s="40" customFormat="1" x14ac:dyDescent="0.25">
      <c r="A106" s="40" t="s">
        <v>105</v>
      </c>
      <c r="B106" s="40" t="s">
        <v>551</v>
      </c>
      <c r="C106" s="40" t="s">
        <v>167</v>
      </c>
      <c r="D106" s="40" t="s">
        <v>31</v>
      </c>
      <c r="F106" s="40">
        <v>1</v>
      </c>
      <c r="G106" s="44">
        <v>6</v>
      </c>
      <c r="H106" s="44">
        <v>5</v>
      </c>
      <c r="I106" s="44">
        <v>5</v>
      </c>
      <c r="J106" s="44">
        <v>2</v>
      </c>
      <c r="K106" s="44">
        <v>2</v>
      </c>
      <c r="L106" s="44">
        <v>316</v>
      </c>
      <c r="M106" s="44">
        <v>34</v>
      </c>
      <c r="N106" s="44">
        <f t="shared" si="33"/>
        <v>350</v>
      </c>
      <c r="O106" s="40">
        <f t="shared" ref="O106" si="43">IF(E106=1, L106, 0)</f>
        <v>0</v>
      </c>
      <c r="P106" s="40">
        <f t="shared" si="24"/>
        <v>0</v>
      </c>
      <c r="Q106" s="44">
        <f t="shared" si="25"/>
        <v>0</v>
      </c>
      <c r="R106" s="44"/>
      <c r="S106" s="114"/>
      <c r="T106" s="44"/>
      <c r="U106" s="114"/>
      <c r="V106" s="44">
        <f t="shared" si="28"/>
        <v>0</v>
      </c>
      <c r="W106" s="114"/>
      <c r="X106" s="44"/>
      <c r="Y106" s="44"/>
      <c r="Z106" s="44">
        <f t="shared" si="35"/>
        <v>0</v>
      </c>
      <c r="AA106" s="44"/>
      <c r="AB106" s="44"/>
      <c r="AC106" s="44">
        <f t="shared" si="36"/>
        <v>0</v>
      </c>
      <c r="AD106" s="44"/>
      <c r="AE106" s="44"/>
      <c r="AF106" s="44">
        <f t="shared" si="37"/>
        <v>0</v>
      </c>
      <c r="AG106" s="44">
        <v>1</v>
      </c>
      <c r="AH106" s="44">
        <v>1</v>
      </c>
      <c r="AI106" s="44">
        <v>1</v>
      </c>
      <c r="AJ106" s="44">
        <v>5</v>
      </c>
    </row>
    <row r="107" spans="1:36" s="40" customFormat="1" x14ac:dyDescent="0.25">
      <c r="A107" s="40" t="s">
        <v>105</v>
      </c>
      <c r="B107" s="40" t="s">
        <v>552</v>
      </c>
      <c r="C107" s="40" t="s">
        <v>167</v>
      </c>
      <c r="D107" s="40" t="s">
        <v>31</v>
      </c>
      <c r="E107" s="40">
        <v>1</v>
      </c>
      <c r="G107" s="44">
        <v>6</v>
      </c>
      <c r="H107" s="44"/>
      <c r="I107" s="44">
        <v>11</v>
      </c>
      <c r="J107" s="44">
        <v>2</v>
      </c>
      <c r="K107" s="44">
        <v>1</v>
      </c>
      <c r="L107" s="44">
        <v>2833</v>
      </c>
      <c r="M107" s="44">
        <v>51</v>
      </c>
      <c r="N107" s="44">
        <f t="shared" si="33"/>
        <v>2884</v>
      </c>
      <c r="O107" s="40">
        <f t="shared" si="23"/>
        <v>2833</v>
      </c>
      <c r="P107" s="40">
        <f t="shared" si="24"/>
        <v>51</v>
      </c>
      <c r="Q107" s="44">
        <f t="shared" si="25"/>
        <v>2884</v>
      </c>
      <c r="R107" s="44">
        <v>1597</v>
      </c>
      <c r="S107" s="114">
        <f t="shared" si="26"/>
        <v>0.56371337804447585</v>
      </c>
      <c r="T107" s="44">
        <v>44</v>
      </c>
      <c r="U107" s="114">
        <f t="shared" si="27"/>
        <v>0.86274509803921573</v>
      </c>
      <c r="V107" s="44">
        <f t="shared" si="28"/>
        <v>1641</v>
      </c>
      <c r="W107" s="114">
        <f t="shared" si="29"/>
        <v>0.56900138696255198</v>
      </c>
      <c r="X107" s="44">
        <v>16</v>
      </c>
      <c r="Y107" s="44">
        <v>14</v>
      </c>
      <c r="Z107" s="44">
        <f t="shared" si="35"/>
        <v>30</v>
      </c>
      <c r="AA107" s="44">
        <v>13</v>
      </c>
      <c r="AB107" s="44">
        <v>12</v>
      </c>
      <c r="AC107" s="44">
        <f t="shared" si="36"/>
        <v>25</v>
      </c>
      <c r="AD107" s="44"/>
      <c r="AE107" s="44">
        <v>14</v>
      </c>
      <c r="AF107" s="44">
        <f t="shared" si="37"/>
        <v>14</v>
      </c>
      <c r="AG107" s="44">
        <v>6</v>
      </c>
      <c r="AH107" s="44">
        <v>4</v>
      </c>
      <c r="AI107" s="44"/>
      <c r="AJ107" s="44">
        <v>6</v>
      </c>
    </row>
    <row r="108" spans="1:36" s="40" customFormat="1" x14ac:dyDescent="0.25">
      <c r="A108" s="40" t="s">
        <v>105</v>
      </c>
      <c r="B108" s="40" t="s">
        <v>553</v>
      </c>
      <c r="C108" s="40" t="s">
        <v>167</v>
      </c>
      <c r="D108" s="40" t="s">
        <v>31</v>
      </c>
      <c r="E108" s="40">
        <v>1</v>
      </c>
      <c r="G108" s="44">
        <v>6</v>
      </c>
      <c r="H108" s="44"/>
      <c r="I108" s="44">
        <v>15</v>
      </c>
      <c r="J108" s="44">
        <v>2</v>
      </c>
      <c r="K108" s="44">
        <v>2</v>
      </c>
      <c r="L108" s="44">
        <v>1096</v>
      </c>
      <c r="M108" s="44">
        <v>7</v>
      </c>
      <c r="N108" s="44">
        <f t="shared" si="33"/>
        <v>1103</v>
      </c>
      <c r="O108" s="40">
        <f t="shared" si="23"/>
        <v>1096</v>
      </c>
      <c r="P108" s="40">
        <f t="shared" si="24"/>
        <v>7</v>
      </c>
      <c r="Q108" s="44">
        <f t="shared" si="25"/>
        <v>1103</v>
      </c>
      <c r="R108" s="44">
        <v>624</v>
      </c>
      <c r="S108" s="114">
        <f t="shared" si="26"/>
        <v>0.56934306569343063</v>
      </c>
      <c r="T108" s="44">
        <v>7</v>
      </c>
      <c r="U108" s="114">
        <f t="shared" si="27"/>
        <v>1</v>
      </c>
      <c r="V108" s="44">
        <f t="shared" si="28"/>
        <v>631</v>
      </c>
      <c r="W108" s="114">
        <f t="shared" si="29"/>
        <v>0.57207615593834993</v>
      </c>
      <c r="X108" s="44">
        <v>1</v>
      </c>
      <c r="Y108" s="44">
        <v>2</v>
      </c>
      <c r="Z108" s="44">
        <f t="shared" si="35"/>
        <v>3</v>
      </c>
      <c r="AA108" s="44">
        <v>1</v>
      </c>
      <c r="AB108" s="44">
        <v>2</v>
      </c>
      <c r="AC108" s="44">
        <f t="shared" si="36"/>
        <v>3</v>
      </c>
      <c r="AD108" s="44"/>
      <c r="AE108" s="44">
        <v>8</v>
      </c>
      <c r="AF108" s="44">
        <f t="shared" si="37"/>
        <v>8</v>
      </c>
      <c r="AG108" s="44">
        <v>10</v>
      </c>
      <c r="AH108" s="44">
        <v>4</v>
      </c>
      <c r="AI108" s="44"/>
      <c r="AJ108" s="44">
        <v>6</v>
      </c>
    </row>
    <row r="109" spans="1:36" s="40" customFormat="1" x14ac:dyDescent="0.25">
      <c r="A109" s="40" t="s">
        <v>105</v>
      </c>
      <c r="B109" s="40" t="s">
        <v>554</v>
      </c>
      <c r="C109" s="40" t="s">
        <v>167</v>
      </c>
      <c r="D109" s="40" t="s">
        <v>31</v>
      </c>
      <c r="F109" s="40">
        <v>1</v>
      </c>
      <c r="G109" s="44">
        <v>6</v>
      </c>
      <c r="H109" s="44">
        <v>5</v>
      </c>
      <c r="I109" s="44">
        <v>5</v>
      </c>
      <c r="J109" s="44">
        <v>5</v>
      </c>
      <c r="K109" s="44">
        <v>5</v>
      </c>
      <c r="L109" s="44">
        <v>1322</v>
      </c>
      <c r="M109" s="44">
        <v>5</v>
      </c>
      <c r="N109" s="44">
        <f t="shared" si="33"/>
        <v>1327</v>
      </c>
      <c r="O109" s="40">
        <f t="shared" si="23"/>
        <v>0</v>
      </c>
      <c r="P109" s="40">
        <f t="shared" si="24"/>
        <v>0</v>
      </c>
      <c r="Q109" s="44">
        <f t="shared" si="25"/>
        <v>0</v>
      </c>
      <c r="R109" s="44"/>
      <c r="S109" s="114"/>
      <c r="T109" s="44"/>
      <c r="U109" s="114"/>
      <c r="V109" s="44">
        <f t="shared" si="28"/>
        <v>0</v>
      </c>
      <c r="W109" s="114"/>
      <c r="X109" s="44"/>
      <c r="Y109" s="44"/>
      <c r="Z109" s="44">
        <f t="shared" si="35"/>
        <v>0</v>
      </c>
      <c r="AA109" s="44"/>
      <c r="AB109" s="44"/>
      <c r="AC109" s="44">
        <f t="shared" si="36"/>
        <v>0</v>
      </c>
      <c r="AD109" s="44"/>
      <c r="AE109" s="44"/>
      <c r="AF109" s="44">
        <f t="shared" si="37"/>
        <v>0</v>
      </c>
      <c r="AG109" s="44">
        <v>1</v>
      </c>
      <c r="AH109" s="44">
        <v>1</v>
      </c>
      <c r="AI109" s="44">
        <v>1</v>
      </c>
      <c r="AJ109" s="44">
        <v>5</v>
      </c>
    </row>
    <row r="110" spans="1:36" s="40" customFormat="1" x14ac:dyDescent="0.25">
      <c r="A110" s="40" t="s">
        <v>146</v>
      </c>
      <c r="B110" s="40" t="s">
        <v>561</v>
      </c>
      <c r="C110" s="40" t="s">
        <v>167</v>
      </c>
      <c r="D110" s="40" t="s">
        <v>31</v>
      </c>
      <c r="F110" s="40">
        <v>1</v>
      </c>
      <c r="G110" s="44">
        <v>4</v>
      </c>
      <c r="H110" s="44">
        <v>4</v>
      </c>
      <c r="I110" s="44">
        <v>4</v>
      </c>
      <c r="J110" s="44">
        <v>2</v>
      </c>
      <c r="K110" s="44">
        <v>2</v>
      </c>
      <c r="L110" s="44">
        <v>7030</v>
      </c>
      <c r="M110" s="44">
        <v>10</v>
      </c>
      <c r="N110" s="44">
        <f t="shared" si="33"/>
        <v>7040</v>
      </c>
      <c r="O110" s="40">
        <f t="shared" si="23"/>
        <v>0</v>
      </c>
      <c r="P110" s="40">
        <f t="shared" si="24"/>
        <v>0</v>
      </c>
      <c r="Q110" s="44">
        <f t="shared" si="25"/>
        <v>0</v>
      </c>
      <c r="R110" s="44"/>
      <c r="S110" s="114"/>
      <c r="T110" s="44"/>
      <c r="U110" s="114"/>
      <c r="V110" s="44">
        <f t="shared" si="28"/>
        <v>0</v>
      </c>
      <c r="W110" s="114"/>
      <c r="X110" s="44"/>
      <c r="Y110" s="44"/>
      <c r="Z110" s="44">
        <f t="shared" si="35"/>
        <v>0</v>
      </c>
      <c r="AA110" s="44"/>
      <c r="AB110" s="44"/>
      <c r="AC110" s="44">
        <f t="shared" si="36"/>
        <v>0</v>
      </c>
      <c r="AD110" s="44"/>
      <c r="AE110" s="44"/>
      <c r="AF110" s="44">
        <f t="shared" si="37"/>
        <v>0</v>
      </c>
      <c r="AG110" s="44">
        <v>0</v>
      </c>
      <c r="AH110" s="44">
        <v>0</v>
      </c>
      <c r="AI110" s="44"/>
      <c r="AJ110" s="44">
        <v>4</v>
      </c>
    </row>
    <row r="111" spans="1:36" s="40" customFormat="1" x14ac:dyDescent="0.25">
      <c r="A111" s="40" t="s">
        <v>146</v>
      </c>
      <c r="B111" s="40" t="s">
        <v>562</v>
      </c>
      <c r="C111" s="40" t="s">
        <v>167</v>
      </c>
      <c r="D111" s="40" t="s">
        <v>31</v>
      </c>
      <c r="E111" s="40">
        <v>1</v>
      </c>
      <c r="G111" s="44">
        <v>4</v>
      </c>
      <c r="H111" s="44"/>
      <c r="I111" s="44">
        <v>5</v>
      </c>
      <c r="J111" s="44">
        <v>2</v>
      </c>
      <c r="K111" s="44">
        <v>2</v>
      </c>
      <c r="L111" s="44">
        <v>1071</v>
      </c>
      <c r="M111" s="44">
        <v>4</v>
      </c>
      <c r="N111" s="44">
        <f t="shared" si="33"/>
        <v>1075</v>
      </c>
      <c r="O111" s="40">
        <f t="shared" si="23"/>
        <v>1071</v>
      </c>
      <c r="P111" s="40">
        <f t="shared" si="24"/>
        <v>4</v>
      </c>
      <c r="Q111" s="44">
        <f t="shared" si="25"/>
        <v>1075</v>
      </c>
      <c r="R111" s="44">
        <v>439</v>
      </c>
      <c r="S111" s="114">
        <f t="shared" si="26"/>
        <v>0.40989729225023341</v>
      </c>
      <c r="T111" s="44">
        <v>2</v>
      </c>
      <c r="U111" s="114">
        <f t="shared" si="27"/>
        <v>0.5</v>
      </c>
      <c r="V111" s="44">
        <f t="shared" si="28"/>
        <v>441</v>
      </c>
      <c r="W111" s="114">
        <f t="shared" si="29"/>
        <v>0.41023255813953491</v>
      </c>
      <c r="X111" s="44">
        <v>4</v>
      </c>
      <c r="Y111" s="44"/>
      <c r="Z111" s="44">
        <f t="shared" si="35"/>
        <v>4</v>
      </c>
      <c r="AA111" s="44">
        <v>4</v>
      </c>
      <c r="AB111" s="44"/>
      <c r="AC111" s="44">
        <f t="shared" si="36"/>
        <v>4</v>
      </c>
      <c r="AD111" s="44"/>
      <c r="AE111" s="44">
        <v>6</v>
      </c>
      <c r="AF111" s="44">
        <f t="shared" si="37"/>
        <v>6</v>
      </c>
      <c r="AG111" s="44">
        <v>3</v>
      </c>
      <c r="AH111" s="44">
        <v>2</v>
      </c>
      <c r="AI111" s="44"/>
      <c r="AJ111" s="44">
        <v>4</v>
      </c>
    </row>
    <row r="112" spans="1:36" s="40" customFormat="1" x14ac:dyDescent="0.25">
      <c r="A112" s="40" t="s">
        <v>107</v>
      </c>
      <c r="B112" s="40" t="s">
        <v>563</v>
      </c>
      <c r="C112" s="40" t="s">
        <v>167</v>
      </c>
      <c r="D112" s="40" t="s">
        <v>31</v>
      </c>
      <c r="F112" s="40">
        <v>1</v>
      </c>
      <c r="G112" s="44">
        <v>4</v>
      </c>
      <c r="H112" s="44">
        <v>4</v>
      </c>
      <c r="I112" s="44">
        <v>4</v>
      </c>
      <c r="J112" s="44">
        <v>2</v>
      </c>
      <c r="K112" s="44">
        <v>2</v>
      </c>
      <c r="L112" s="44">
        <v>4274</v>
      </c>
      <c r="M112" s="44">
        <v>83</v>
      </c>
      <c r="N112" s="44">
        <f t="shared" si="33"/>
        <v>4357</v>
      </c>
      <c r="O112" s="40">
        <f t="shared" ref="O112" si="44">IF(E112=1, L112, 0)</f>
        <v>0</v>
      </c>
      <c r="P112" s="40">
        <f t="shared" si="24"/>
        <v>0</v>
      </c>
      <c r="Q112" s="44">
        <f t="shared" si="25"/>
        <v>0</v>
      </c>
      <c r="R112" s="44"/>
      <c r="S112" s="114"/>
      <c r="T112" s="44"/>
      <c r="U112" s="114"/>
      <c r="V112" s="44">
        <f t="shared" si="28"/>
        <v>0</v>
      </c>
      <c r="W112" s="114"/>
      <c r="X112" s="44"/>
      <c r="Y112" s="44"/>
      <c r="Z112" s="44">
        <f t="shared" si="35"/>
        <v>0</v>
      </c>
      <c r="AA112" s="44"/>
      <c r="AB112" s="44"/>
      <c r="AC112" s="44">
        <f t="shared" si="36"/>
        <v>0</v>
      </c>
      <c r="AD112" s="44"/>
      <c r="AE112" s="44"/>
      <c r="AF112" s="44">
        <f t="shared" si="37"/>
        <v>0</v>
      </c>
      <c r="AG112" s="44">
        <v>1</v>
      </c>
      <c r="AH112" s="44">
        <v>1</v>
      </c>
      <c r="AI112" s="44"/>
      <c r="AJ112" s="44">
        <v>4</v>
      </c>
    </row>
    <row r="113" spans="1:36" s="40" customFormat="1" x14ac:dyDescent="0.25">
      <c r="A113" s="40" t="s">
        <v>107</v>
      </c>
      <c r="B113" s="40" t="s">
        <v>564</v>
      </c>
      <c r="C113" s="40" t="s">
        <v>167</v>
      </c>
      <c r="D113" s="40" t="s">
        <v>31</v>
      </c>
      <c r="E113" s="40">
        <v>1</v>
      </c>
      <c r="G113" s="44">
        <v>4</v>
      </c>
      <c r="H113" s="44"/>
      <c r="I113" s="44">
        <v>12</v>
      </c>
      <c r="J113" s="44">
        <v>2</v>
      </c>
      <c r="K113" s="44">
        <v>1</v>
      </c>
      <c r="L113" s="44">
        <v>9480</v>
      </c>
      <c r="M113" s="44">
        <v>52</v>
      </c>
      <c r="N113" s="44">
        <f t="shared" si="33"/>
        <v>9532</v>
      </c>
      <c r="O113" s="40">
        <f t="shared" si="23"/>
        <v>9480</v>
      </c>
      <c r="P113" s="40">
        <f t="shared" si="24"/>
        <v>52</v>
      </c>
      <c r="Q113" s="44">
        <f t="shared" si="25"/>
        <v>9532</v>
      </c>
      <c r="R113" s="44">
        <v>4687</v>
      </c>
      <c r="S113" s="114">
        <f t="shared" si="26"/>
        <v>0.49440928270042195</v>
      </c>
      <c r="T113" s="44">
        <v>39</v>
      </c>
      <c r="U113" s="114">
        <f t="shared" si="27"/>
        <v>0.75</v>
      </c>
      <c r="V113" s="44">
        <f t="shared" si="28"/>
        <v>4726</v>
      </c>
      <c r="W113" s="114">
        <f t="shared" si="29"/>
        <v>0.49580360889634911</v>
      </c>
      <c r="X113" s="44">
        <v>109</v>
      </c>
      <c r="Y113" s="44">
        <v>5</v>
      </c>
      <c r="Z113" s="44">
        <f t="shared" si="35"/>
        <v>114</v>
      </c>
      <c r="AA113" s="44">
        <v>81</v>
      </c>
      <c r="AB113" s="44">
        <v>4</v>
      </c>
      <c r="AC113" s="44">
        <f t="shared" si="36"/>
        <v>85</v>
      </c>
      <c r="AD113" s="44">
        <v>3</v>
      </c>
      <c r="AE113" s="44">
        <v>94</v>
      </c>
      <c r="AF113" s="44">
        <f t="shared" si="37"/>
        <v>97</v>
      </c>
      <c r="AG113" s="44">
        <v>9</v>
      </c>
      <c r="AH113" s="44">
        <v>2</v>
      </c>
      <c r="AI113" s="44"/>
      <c r="AJ113" s="44">
        <v>4</v>
      </c>
    </row>
    <row r="114" spans="1:36" s="40" customFormat="1" x14ac:dyDescent="0.25">
      <c r="A114" s="40" t="s">
        <v>149</v>
      </c>
      <c r="B114" s="40" t="s">
        <v>565</v>
      </c>
      <c r="C114" s="40" t="s">
        <v>167</v>
      </c>
      <c r="D114" s="40" t="s">
        <v>31</v>
      </c>
      <c r="E114" s="40">
        <v>1</v>
      </c>
      <c r="G114" s="44">
        <v>4</v>
      </c>
      <c r="H114" s="44"/>
      <c r="I114" s="44">
        <v>8</v>
      </c>
      <c r="J114" s="44">
        <v>2</v>
      </c>
      <c r="K114" s="44">
        <v>2</v>
      </c>
      <c r="L114" s="44">
        <v>2623</v>
      </c>
      <c r="M114" s="44">
        <v>72</v>
      </c>
      <c r="N114" s="44">
        <f t="shared" si="33"/>
        <v>2695</v>
      </c>
      <c r="O114" s="40">
        <f t="shared" si="23"/>
        <v>2623</v>
      </c>
      <c r="P114" s="40">
        <f t="shared" si="24"/>
        <v>72</v>
      </c>
      <c r="Q114" s="44">
        <f t="shared" si="25"/>
        <v>2695</v>
      </c>
      <c r="R114" s="44">
        <v>1165</v>
      </c>
      <c r="S114" s="114">
        <f t="shared" si="26"/>
        <v>0.44414792222645827</v>
      </c>
      <c r="T114" s="44">
        <v>63</v>
      </c>
      <c r="U114" s="114">
        <f t="shared" si="27"/>
        <v>0.875</v>
      </c>
      <c r="V114" s="44">
        <f t="shared" si="28"/>
        <v>1228</v>
      </c>
      <c r="W114" s="114">
        <f t="shared" si="29"/>
        <v>0.45565862708719851</v>
      </c>
      <c r="X114" s="44">
        <v>18</v>
      </c>
      <c r="Y114" s="44">
        <v>1</v>
      </c>
      <c r="Z114" s="44">
        <f t="shared" si="35"/>
        <v>19</v>
      </c>
      <c r="AA114" s="44">
        <v>9</v>
      </c>
      <c r="AB114" s="44">
        <v>1</v>
      </c>
      <c r="AC114" s="44">
        <f t="shared" si="36"/>
        <v>10</v>
      </c>
      <c r="AD114" s="44">
        <v>1</v>
      </c>
      <c r="AE114" s="44">
        <v>26</v>
      </c>
      <c r="AF114" s="44">
        <f t="shared" si="37"/>
        <v>27</v>
      </c>
      <c r="AG114" s="44">
        <v>5</v>
      </c>
      <c r="AH114" s="44">
        <v>2</v>
      </c>
      <c r="AI114" s="44"/>
      <c r="AJ114" s="44">
        <v>4</v>
      </c>
    </row>
    <row r="115" spans="1:36" s="40" customFormat="1" x14ac:dyDescent="0.25">
      <c r="A115" s="40" t="s">
        <v>149</v>
      </c>
      <c r="B115" s="40" t="s">
        <v>566</v>
      </c>
      <c r="C115" s="40" t="s">
        <v>167</v>
      </c>
      <c r="D115" s="40" t="s">
        <v>31</v>
      </c>
      <c r="E115" s="40">
        <v>1</v>
      </c>
      <c r="G115" s="44">
        <v>4</v>
      </c>
      <c r="H115" s="44"/>
      <c r="I115" s="44">
        <v>5</v>
      </c>
      <c r="J115" s="44"/>
      <c r="K115" s="44"/>
      <c r="L115" s="44">
        <v>7468</v>
      </c>
      <c r="M115" s="44">
        <v>513</v>
      </c>
      <c r="N115" s="44">
        <f t="shared" si="33"/>
        <v>7981</v>
      </c>
      <c r="O115" s="40">
        <f t="shared" si="23"/>
        <v>7468</v>
      </c>
      <c r="P115" s="40">
        <f t="shared" si="24"/>
        <v>513</v>
      </c>
      <c r="Q115" s="44">
        <f t="shared" si="25"/>
        <v>7981</v>
      </c>
      <c r="R115" s="44">
        <v>3861</v>
      </c>
      <c r="S115" s="114">
        <f t="shared" si="26"/>
        <v>0.51700589180503487</v>
      </c>
      <c r="T115" s="44">
        <v>438</v>
      </c>
      <c r="U115" s="114">
        <f t="shared" si="27"/>
        <v>0.85380116959064323</v>
      </c>
      <c r="V115" s="44">
        <f t="shared" si="28"/>
        <v>4299</v>
      </c>
      <c r="W115" s="114">
        <f t="shared" si="29"/>
        <v>0.53865430397193337</v>
      </c>
      <c r="X115" s="44">
        <v>66</v>
      </c>
      <c r="Y115" s="44">
        <v>35</v>
      </c>
      <c r="Z115" s="44">
        <f t="shared" si="35"/>
        <v>101</v>
      </c>
      <c r="AA115" s="44">
        <v>50</v>
      </c>
      <c r="AB115" s="44">
        <v>28</v>
      </c>
      <c r="AC115" s="44">
        <f t="shared" si="36"/>
        <v>78</v>
      </c>
      <c r="AD115" s="44"/>
      <c r="AE115" s="44">
        <v>274</v>
      </c>
      <c r="AF115" s="44">
        <f t="shared" si="37"/>
        <v>274</v>
      </c>
      <c r="AG115" s="44">
        <v>4</v>
      </c>
      <c r="AH115" s="44">
        <v>3</v>
      </c>
      <c r="AI115" s="44"/>
      <c r="AJ115" s="44">
        <v>4</v>
      </c>
    </row>
    <row r="116" spans="1:36" s="40" customFormat="1" x14ac:dyDescent="0.25">
      <c r="A116" s="40" t="s">
        <v>149</v>
      </c>
      <c r="B116" s="40" t="s">
        <v>567</v>
      </c>
      <c r="C116" s="40" t="s">
        <v>167</v>
      </c>
      <c r="D116" s="40" t="s">
        <v>31</v>
      </c>
      <c r="E116" s="40">
        <v>1</v>
      </c>
      <c r="G116" s="44">
        <v>4</v>
      </c>
      <c r="H116" s="44"/>
      <c r="I116" s="44">
        <v>8</v>
      </c>
      <c r="J116" s="44"/>
      <c r="K116" s="44"/>
      <c r="L116" s="44">
        <v>8393</v>
      </c>
      <c r="M116" s="44">
        <v>44</v>
      </c>
      <c r="N116" s="44">
        <f t="shared" si="33"/>
        <v>8437</v>
      </c>
      <c r="O116" s="40">
        <f t="shared" si="23"/>
        <v>8393</v>
      </c>
      <c r="P116" s="40">
        <f t="shared" si="24"/>
        <v>44</v>
      </c>
      <c r="Q116" s="44">
        <f t="shared" si="25"/>
        <v>8437</v>
      </c>
      <c r="R116" s="44">
        <v>4169</v>
      </c>
      <c r="S116" s="114">
        <f t="shared" si="26"/>
        <v>0.49672346002621232</v>
      </c>
      <c r="T116" s="44">
        <v>40</v>
      </c>
      <c r="U116" s="114">
        <f t="shared" si="27"/>
        <v>0.90909090909090906</v>
      </c>
      <c r="V116" s="44">
        <f t="shared" si="28"/>
        <v>4209</v>
      </c>
      <c r="W116" s="114">
        <f t="shared" si="29"/>
        <v>0.49887400734858361</v>
      </c>
      <c r="X116" s="44">
        <v>81</v>
      </c>
      <c r="Y116" s="44">
        <v>6</v>
      </c>
      <c r="Z116" s="44">
        <f t="shared" si="35"/>
        <v>87</v>
      </c>
      <c r="AA116" s="44">
        <v>54</v>
      </c>
      <c r="AB116" s="44">
        <v>3</v>
      </c>
      <c r="AC116" s="44">
        <f t="shared" si="36"/>
        <v>57</v>
      </c>
      <c r="AD116" s="44">
        <v>5</v>
      </c>
      <c r="AE116" s="44">
        <v>115</v>
      </c>
      <c r="AF116" s="44">
        <f>AE116+AD116</f>
        <v>120</v>
      </c>
      <c r="AG116" s="44">
        <v>3</v>
      </c>
      <c r="AH116" s="44">
        <v>1</v>
      </c>
      <c r="AI116" s="44"/>
      <c r="AJ116" s="44">
        <v>4</v>
      </c>
    </row>
    <row r="117" spans="1:36" s="40" customFormat="1" x14ac:dyDescent="0.25">
      <c r="A117" s="40" t="s">
        <v>149</v>
      </c>
      <c r="B117" s="40" t="s">
        <v>568</v>
      </c>
      <c r="C117" s="40" t="s">
        <v>167</v>
      </c>
      <c r="D117" s="40" t="s">
        <v>31</v>
      </c>
      <c r="E117" s="40">
        <v>1</v>
      </c>
      <c r="G117" s="44">
        <v>4</v>
      </c>
      <c r="H117" s="44"/>
      <c r="I117" s="44">
        <v>5</v>
      </c>
      <c r="J117" s="44">
        <v>1</v>
      </c>
      <c r="K117" s="44">
        <v>1</v>
      </c>
      <c r="L117" s="44">
        <v>2405</v>
      </c>
      <c r="M117" s="44">
        <v>313</v>
      </c>
      <c r="N117" s="44">
        <f>L117+M117</f>
        <v>2718</v>
      </c>
      <c r="O117" s="40">
        <f t="shared" si="23"/>
        <v>2405</v>
      </c>
      <c r="P117" s="40">
        <f t="shared" si="24"/>
        <v>313</v>
      </c>
      <c r="Q117" s="44">
        <f t="shared" si="25"/>
        <v>2718</v>
      </c>
      <c r="R117" s="44">
        <v>1313</v>
      </c>
      <c r="S117" s="114">
        <f t="shared" si="26"/>
        <v>0.54594594594594592</v>
      </c>
      <c r="T117" s="44">
        <v>283</v>
      </c>
      <c r="U117" s="114">
        <f t="shared" si="27"/>
        <v>0.90415335463258784</v>
      </c>
      <c r="V117" s="44">
        <f t="shared" si="28"/>
        <v>1596</v>
      </c>
      <c r="W117" s="114">
        <f t="shared" si="29"/>
        <v>0.58719646799116998</v>
      </c>
      <c r="X117" s="44">
        <v>32</v>
      </c>
      <c r="Y117" s="44">
        <v>21</v>
      </c>
      <c r="Z117" s="44">
        <f>Y117+X117</f>
        <v>53</v>
      </c>
      <c r="AA117" s="44">
        <v>16</v>
      </c>
      <c r="AB117" s="44">
        <v>12</v>
      </c>
      <c r="AC117" s="44">
        <f>AA117+AB117</f>
        <v>28</v>
      </c>
      <c r="AD117" s="44"/>
      <c r="AE117" s="44">
        <v>30</v>
      </c>
      <c r="AF117" s="44">
        <f>AE117+AD117</f>
        <v>30</v>
      </c>
      <c r="AG117" s="44">
        <v>1</v>
      </c>
      <c r="AH117" s="44">
        <v>1</v>
      </c>
      <c r="AI117" s="44"/>
      <c r="AJ117" s="44">
        <v>4</v>
      </c>
    </row>
    <row r="118" spans="1:36" s="40" customFormat="1" x14ac:dyDescent="0.25">
      <c r="A118" s="40" t="s">
        <v>149</v>
      </c>
      <c r="B118" s="40" t="s">
        <v>569</v>
      </c>
      <c r="C118" s="40" t="s">
        <v>167</v>
      </c>
      <c r="D118" s="40" t="s">
        <v>31</v>
      </c>
      <c r="E118" s="40">
        <v>1</v>
      </c>
      <c r="G118" s="44">
        <v>4</v>
      </c>
      <c r="H118" s="44"/>
      <c r="I118" s="44">
        <v>5</v>
      </c>
      <c r="J118" s="44">
        <v>1</v>
      </c>
      <c r="K118" s="44">
        <v>1</v>
      </c>
      <c r="L118" s="44">
        <v>3859</v>
      </c>
      <c r="M118" s="44">
        <v>301</v>
      </c>
      <c r="N118" s="44">
        <f t="shared" si="33"/>
        <v>4160</v>
      </c>
      <c r="O118" s="40">
        <f t="shared" ref="O118" si="45">IF(E118=1, L118, 0)</f>
        <v>3859</v>
      </c>
      <c r="P118" s="40">
        <f t="shared" si="24"/>
        <v>301</v>
      </c>
      <c r="Q118" s="44">
        <f t="shared" si="25"/>
        <v>4160</v>
      </c>
      <c r="R118" s="44">
        <v>1773</v>
      </c>
      <c r="S118" s="114">
        <f t="shared" si="26"/>
        <v>0.45944545218968647</v>
      </c>
      <c r="T118" s="44">
        <v>271</v>
      </c>
      <c r="U118" s="114">
        <f t="shared" si="27"/>
        <v>0.90033222591362128</v>
      </c>
      <c r="V118" s="44">
        <f t="shared" si="28"/>
        <v>2044</v>
      </c>
      <c r="W118" s="114">
        <f t="shared" si="29"/>
        <v>0.49134615384615382</v>
      </c>
      <c r="X118" s="44">
        <v>40</v>
      </c>
      <c r="Y118" s="44">
        <v>15</v>
      </c>
      <c r="Z118" s="44">
        <f t="shared" si="35"/>
        <v>55</v>
      </c>
      <c r="AA118" s="44">
        <v>14</v>
      </c>
      <c r="AB118" s="44">
        <v>10</v>
      </c>
      <c r="AC118" s="44">
        <f t="shared" si="36"/>
        <v>24</v>
      </c>
      <c r="AD118" s="44"/>
      <c r="AE118" s="44">
        <v>46</v>
      </c>
      <c r="AF118" s="44">
        <f t="shared" si="37"/>
        <v>46</v>
      </c>
      <c r="AG118" s="44">
        <v>1</v>
      </c>
      <c r="AH118" s="44"/>
      <c r="AI118" s="44"/>
      <c r="AJ118" s="44">
        <v>4</v>
      </c>
    </row>
    <row r="119" spans="1:36" s="40" customFormat="1" x14ac:dyDescent="0.25">
      <c r="A119" s="40" t="s">
        <v>108</v>
      </c>
      <c r="B119" s="40" t="s">
        <v>570</v>
      </c>
      <c r="C119" s="40" t="s">
        <v>167</v>
      </c>
      <c r="D119" s="40" t="s">
        <v>31</v>
      </c>
      <c r="F119" s="40">
        <v>1</v>
      </c>
      <c r="G119" s="44">
        <v>6</v>
      </c>
      <c r="H119" s="44">
        <v>6</v>
      </c>
      <c r="I119" s="44">
        <v>6</v>
      </c>
      <c r="J119" s="44">
        <v>4</v>
      </c>
      <c r="K119" s="44">
        <v>4</v>
      </c>
      <c r="L119" s="44">
        <v>4457</v>
      </c>
      <c r="M119" s="44">
        <v>3</v>
      </c>
      <c r="N119" s="44">
        <f t="shared" si="33"/>
        <v>4460</v>
      </c>
      <c r="O119" s="40">
        <f t="shared" si="23"/>
        <v>0</v>
      </c>
      <c r="P119" s="40">
        <f t="shared" si="24"/>
        <v>0</v>
      </c>
      <c r="Q119" s="44">
        <f t="shared" si="25"/>
        <v>0</v>
      </c>
      <c r="R119" s="44"/>
      <c r="S119" s="114"/>
      <c r="T119" s="44"/>
      <c r="U119" s="114"/>
      <c r="V119" s="44">
        <f t="shared" si="28"/>
        <v>0</v>
      </c>
      <c r="W119" s="114"/>
      <c r="X119" s="44"/>
      <c r="Y119" s="44"/>
      <c r="Z119" s="44">
        <f t="shared" si="35"/>
        <v>0</v>
      </c>
      <c r="AA119" s="44"/>
      <c r="AB119" s="44"/>
      <c r="AC119" s="44">
        <f t="shared" si="36"/>
        <v>0</v>
      </c>
      <c r="AD119" s="44"/>
      <c r="AE119" s="44"/>
      <c r="AF119" s="44">
        <f t="shared" si="37"/>
        <v>0</v>
      </c>
      <c r="AG119" s="44">
        <v>3</v>
      </c>
      <c r="AH119" s="44">
        <v>3</v>
      </c>
      <c r="AI119" s="44"/>
      <c r="AJ119" s="44">
        <v>6</v>
      </c>
    </row>
    <row r="120" spans="1:36" s="40" customFormat="1" x14ac:dyDescent="0.25">
      <c r="A120" s="40" t="s">
        <v>108</v>
      </c>
      <c r="B120" s="40" t="s">
        <v>571</v>
      </c>
      <c r="C120" s="40" t="s">
        <v>167</v>
      </c>
      <c r="D120" s="40" t="s">
        <v>31</v>
      </c>
      <c r="E120" s="40">
        <v>1</v>
      </c>
      <c r="G120" s="44">
        <v>5</v>
      </c>
      <c r="H120" s="44"/>
      <c r="I120" s="44">
        <v>8</v>
      </c>
      <c r="J120" s="44">
        <v>3</v>
      </c>
      <c r="K120" s="44">
        <v>2</v>
      </c>
      <c r="L120" s="44">
        <v>2163</v>
      </c>
      <c r="M120" s="44">
        <v>1</v>
      </c>
      <c r="N120" s="44">
        <f t="shared" si="33"/>
        <v>2164</v>
      </c>
      <c r="O120" s="40">
        <f t="shared" si="23"/>
        <v>2163</v>
      </c>
      <c r="P120" s="40">
        <f t="shared" si="24"/>
        <v>1</v>
      </c>
      <c r="Q120" s="44">
        <f t="shared" si="25"/>
        <v>2164</v>
      </c>
      <c r="R120" s="44">
        <v>1127</v>
      </c>
      <c r="S120" s="114">
        <f t="shared" si="26"/>
        <v>0.52103559870550165</v>
      </c>
      <c r="T120" s="44">
        <v>1</v>
      </c>
      <c r="U120" s="114">
        <f t="shared" si="27"/>
        <v>1</v>
      </c>
      <c r="V120" s="44">
        <f t="shared" si="28"/>
        <v>1128</v>
      </c>
      <c r="W120" s="114">
        <f t="shared" si="29"/>
        <v>0.52125693160813313</v>
      </c>
      <c r="X120" s="44">
        <v>16</v>
      </c>
      <c r="Y120" s="44"/>
      <c r="Z120" s="44">
        <f t="shared" si="35"/>
        <v>16</v>
      </c>
      <c r="AA120" s="44">
        <v>11</v>
      </c>
      <c r="AB120" s="44"/>
      <c r="AC120" s="44">
        <f t="shared" si="36"/>
        <v>11</v>
      </c>
      <c r="AD120" s="44">
        <v>1</v>
      </c>
      <c r="AE120" s="44">
        <v>32</v>
      </c>
      <c r="AF120" s="44">
        <f t="shared" si="37"/>
        <v>33</v>
      </c>
      <c r="AG120" s="44">
        <v>5</v>
      </c>
      <c r="AH120" s="44">
        <v>3</v>
      </c>
      <c r="AI120" s="44"/>
      <c r="AJ120" s="44">
        <v>5</v>
      </c>
    </row>
    <row r="121" spans="1:36" s="40" customFormat="1" x14ac:dyDescent="0.25">
      <c r="A121" s="40" t="s">
        <v>108</v>
      </c>
      <c r="B121" s="40" t="s">
        <v>572</v>
      </c>
      <c r="C121" s="40" t="s">
        <v>167</v>
      </c>
      <c r="D121" s="40" t="s">
        <v>31</v>
      </c>
      <c r="E121" s="40">
        <v>1</v>
      </c>
      <c r="G121" s="44">
        <v>5</v>
      </c>
      <c r="H121" s="44"/>
      <c r="I121" s="44">
        <v>9</v>
      </c>
      <c r="J121" s="44">
        <v>4</v>
      </c>
      <c r="K121" s="44">
        <v>3</v>
      </c>
      <c r="L121" s="44">
        <v>4644</v>
      </c>
      <c r="M121" s="44">
        <v>2</v>
      </c>
      <c r="N121" s="44">
        <f t="shared" si="33"/>
        <v>4646</v>
      </c>
      <c r="O121" s="40">
        <f t="shared" si="23"/>
        <v>4644</v>
      </c>
      <c r="P121" s="40">
        <f t="shared" si="24"/>
        <v>2</v>
      </c>
      <c r="Q121" s="44">
        <f t="shared" si="25"/>
        <v>4646</v>
      </c>
      <c r="R121" s="44">
        <v>1986</v>
      </c>
      <c r="S121" s="114">
        <f t="shared" si="26"/>
        <v>0.42764857881136953</v>
      </c>
      <c r="T121" s="44">
        <v>2</v>
      </c>
      <c r="U121" s="114">
        <f t="shared" si="27"/>
        <v>1</v>
      </c>
      <c r="V121" s="44">
        <f t="shared" si="28"/>
        <v>1988</v>
      </c>
      <c r="W121" s="114">
        <f t="shared" si="29"/>
        <v>0.42789496340938443</v>
      </c>
      <c r="X121" s="44">
        <v>19</v>
      </c>
      <c r="Y121" s="44"/>
      <c r="Z121" s="44">
        <f t="shared" si="35"/>
        <v>19</v>
      </c>
      <c r="AA121" s="44">
        <v>10</v>
      </c>
      <c r="AB121" s="44"/>
      <c r="AC121" s="44">
        <f t="shared" si="36"/>
        <v>10</v>
      </c>
      <c r="AD121" s="44">
        <v>4</v>
      </c>
      <c r="AE121" s="44">
        <v>47</v>
      </c>
      <c r="AF121" s="44">
        <f t="shared" si="37"/>
        <v>51</v>
      </c>
      <c r="AG121" s="44">
        <v>7</v>
      </c>
      <c r="AH121" s="44">
        <v>4</v>
      </c>
      <c r="AI121" s="44"/>
      <c r="AJ121" s="44">
        <v>5</v>
      </c>
    </row>
    <row r="122" spans="1:36" s="40" customFormat="1" x14ac:dyDescent="0.25">
      <c r="A122" s="40" t="s">
        <v>110</v>
      </c>
      <c r="B122" s="40" t="s">
        <v>573</v>
      </c>
      <c r="C122" s="40" t="s">
        <v>167</v>
      </c>
      <c r="D122" s="40" t="s">
        <v>31</v>
      </c>
      <c r="F122" s="40">
        <v>1</v>
      </c>
      <c r="G122" s="44">
        <v>3</v>
      </c>
      <c r="H122" s="44">
        <v>3</v>
      </c>
      <c r="I122" s="44">
        <v>3</v>
      </c>
      <c r="J122" s="44">
        <v>1</v>
      </c>
      <c r="K122" s="44">
        <v>1</v>
      </c>
      <c r="L122" s="44">
        <v>5025</v>
      </c>
      <c r="M122" s="44">
        <v>7</v>
      </c>
      <c r="N122" s="44">
        <f t="shared" si="33"/>
        <v>5032</v>
      </c>
      <c r="O122" s="40">
        <f t="shared" si="23"/>
        <v>0</v>
      </c>
      <c r="P122" s="40">
        <f t="shared" si="24"/>
        <v>0</v>
      </c>
      <c r="Q122" s="44">
        <f t="shared" si="25"/>
        <v>0</v>
      </c>
      <c r="R122" s="44"/>
      <c r="S122" s="114"/>
      <c r="T122" s="44"/>
      <c r="U122" s="114"/>
      <c r="V122" s="44">
        <f t="shared" si="28"/>
        <v>0</v>
      </c>
      <c r="W122" s="114"/>
      <c r="X122" s="44"/>
      <c r="Y122" s="44"/>
      <c r="Z122" s="44">
        <f t="shared" si="35"/>
        <v>0</v>
      </c>
      <c r="AA122" s="44"/>
      <c r="AB122" s="44"/>
      <c r="AC122" s="44">
        <f t="shared" si="36"/>
        <v>0</v>
      </c>
      <c r="AD122" s="44"/>
      <c r="AE122" s="44"/>
      <c r="AF122" s="44">
        <f t="shared" si="37"/>
        <v>0</v>
      </c>
      <c r="AG122" s="44">
        <v>1</v>
      </c>
      <c r="AH122" s="44">
        <v>1</v>
      </c>
      <c r="AI122" s="44"/>
      <c r="AJ122" s="44">
        <v>3</v>
      </c>
    </row>
    <row r="123" spans="1:36" s="40" customFormat="1" x14ac:dyDescent="0.25">
      <c r="A123" s="40" t="s">
        <v>110</v>
      </c>
      <c r="B123" s="40" t="s">
        <v>575</v>
      </c>
      <c r="C123" s="40" t="s">
        <v>167</v>
      </c>
      <c r="D123" s="40" t="s">
        <v>31</v>
      </c>
      <c r="F123" s="40">
        <v>1</v>
      </c>
      <c r="G123" s="44">
        <v>4</v>
      </c>
      <c r="H123" s="44">
        <v>4</v>
      </c>
      <c r="I123" s="44">
        <v>4</v>
      </c>
      <c r="J123" s="44">
        <v>3</v>
      </c>
      <c r="K123" s="44">
        <v>3</v>
      </c>
      <c r="L123" s="44">
        <v>422</v>
      </c>
      <c r="M123" s="44">
        <v>1</v>
      </c>
      <c r="N123" s="44">
        <f t="shared" si="33"/>
        <v>423</v>
      </c>
      <c r="O123" s="40">
        <f t="shared" si="23"/>
        <v>0</v>
      </c>
      <c r="P123" s="40">
        <f t="shared" si="24"/>
        <v>0</v>
      </c>
      <c r="Q123" s="44">
        <f t="shared" si="25"/>
        <v>0</v>
      </c>
      <c r="R123" s="44"/>
      <c r="S123" s="114"/>
      <c r="T123" s="44"/>
      <c r="U123" s="114"/>
      <c r="V123" s="44">
        <f t="shared" si="28"/>
        <v>0</v>
      </c>
      <c r="W123" s="114"/>
      <c r="X123" s="44"/>
      <c r="Y123" s="44"/>
      <c r="Z123" s="44">
        <f t="shared" si="35"/>
        <v>0</v>
      </c>
      <c r="AA123" s="44"/>
      <c r="AB123" s="44"/>
      <c r="AC123" s="44">
        <f t="shared" si="36"/>
        <v>0</v>
      </c>
      <c r="AD123" s="44"/>
      <c r="AE123" s="44"/>
      <c r="AF123" s="44">
        <f t="shared" si="37"/>
        <v>0</v>
      </c>
      <c r="AG123" s="44">
        <v>3</v>
      </c>
      <c r="AH123" s="44">
        <v>3</v>
      </c>
      <c r="AI123" s="44"/>
      <c r="AJ123" s="44">
        <v>4</v>
      </c>
    </row>
    <row r="124" spans="1:36" s="40" customFormat="1" x14ac:dyDescent="0.25">
      <c r="A124" s="40" t="s">
        <v>110</v>
      </c>
      <c r="B124" s="40" t="s">
        <v>576</v>
      </c>
      <c r="C124" s="40" t="s">
        <v>167</v>
      </c>
      <c r="D124" s="40" t="s">
        <v>31</v>
      </c>
      <c r="E124" s="40">
        <v>1</v>
      </c>
      <c r="G124" s="44">
        <v>6</v>
      </c>
      <c r="H124" s="44"/>
      <c r="I124" s="44">
        <v>11</v>
      </c>
      <c r="J124" s="44">
        <v>4</v>
      </c>
      <c r="K124" s="44">
        <v>3</v>
      </c>
      <c r="L124" s="44">
        <v>5268</v>
      </c>
      <c r="M124" s="44">
        <v>4</v>
      </c>
      <c r="N124" s="44">
        <f t="shared" si="33"/>
        <v>5272</v>
      </c>
      <c r="O124" s="40">
        <f t="shared" ref="O124" si="46">IF(E124=1, L124, 0)</f>
        <v>5268</v>
      </c>
      <c r="P124" s="40">
        <f t="shared" si="24"/>
        <v>4</v>
      </c>
      <c r="Q124" s="44">
        <f t="shared" si="25"/>
        <v>5272</v>
      </c>
      <c r="R124" s="44">
        <v>1786</v>
      </c>
      <c r="S124" s="114">
        <f t="shared" si="26"/>
        <v>0.33902809415337887</v>
      </c>
      <c r="T124" s="44">
        <v>2</v>
      </c>
      <c r="U124" s="114">
        <f t="shared" si="27"/>
        <v>0.5</v>
      </c>
      <c r="V124" s="44">
        <f t="shared" si="28"/>
        <v>1788</v>
      </c>
      <c r="W124" s="114">
        <f t="shared" si="29"/>
        <v>0.33915022761760244</v>
      </c>
      <c r="X124" s="44">
        <v>45</v>
      </c>
      <c r="Y124" s="44">
        <v>7</v>
      </c>
      <c r="Z124" s="44">
        <f t="shared" si="35"/>
        <v>52</v>
      </c>
      <c r="AA124" s="44">
        <v>16</v>
      </c>
      <c r="AB124" s="44">
        <v>3</v>
      </c>
      <c r="AC124" s="44">
        <f t="shared" si="36"/>
        <v>19</v>
      </c>
      <c r="AD124" s="44">
        <v>4</v>
      </c>
      <c r="AE124" s="44">
        <v>20</v>
      </c>
      <c r="AF124" s="44">
        <f t="shared" si="37"/>
        <v>24</v>
      </c>
      <c r="AG124" s="44">
        <v>5</v>
      </c>
      <c r="AH124" s="44">
        <v>3</v>
      </c>
      <c r="AI124" s="44"/>
      <c r="AJ124" s="44">
        <v>6</v>
      </c>
    </row>
    <row r="125" spans="1:36" s="40" customFormat="1" x14ac:dyDescent="0.25">
      <c r="A125" s="40" t="s">
        <v>110</v>
      </c>
      <c r="B125" s="40" t="s">
        <v>577</v>
      </c>
      <c r="C125" s="40" t="s">
        <v>167</v>
      </c>
      <c r="D125" s="40" t="s">
        <v>31</v>
      </c>
      <c r="E125" s="40">
        <v>1</v>
      </c>
      <c r="G125" s="44">
        <v>6</v>
      </c>
      <c r="H125" s="44"/>
      <c r="I125" s="44">
        <v>7</v>
      </c>
      <c r="J125" s="44">
        <v>4</v>
      </c>
      <c r="K125" s="44">
        <v>4</v>
      </c>
      <c r="L125" s="44">
        <v>5677</v>
      </c>
      <c r="M125" s="44">
        <v>4</v>
      </c>
      <c r="N125" s="44">
        <f t="shared" si="33"/>
        <v>5681</v>
      </c>
      <c r="O125" s="40">
        <f t="shared" si="23"/>
        <v>5677</v>
      </c>
      <c r="P125" s="40">
        <f t="shared" si="24"/>
        <v>4</v>
      </c>
      <c r="Q125" s="44">
        <f t="shared" si="25"/>
        <v>5681</v>
      </c>
      <c r="R125" s="44">
        <v>1738</v>
      </c>
      <c r="S125" s="114">
        <f t="shared" si="26"/>
        <v>0.30614761317597322</v>
      </c>
      <c r="T125" s="44">
        <v>4</v>
      </c>
      <c r="U125" s="114">
        <f t="shared" si="27"/>
        <v>1</v>
      </c>
      <c r="V125" s="44">
        <f t="shared" si="28"/>
        <v>1742</v>
      </c>
      <c r="W125" s="114">
        <f t="shared" si="29"/>
        <v>0.30663615560640733</v>
      </c>
      <c r="X125" s="44">
        <v>32</v>
      </c>
      <c r="Y125" s="44">
        <v>2</v>
      </c>
      <c r="Z125" s="44">
        <f t="shared" si="35"/>
        <v>34</v>
      </c>
      <c r="AA125" s="44">
        <v>22</v>
      </c>
      <c r="AB125" s="44">
        <v>1</v>
      </c>
      <c r="AC125" s="44">
        <f t="shared" si="36"/>
        <v>23</v>
      </c>
      <c r="AD125" s="44">
        <v>2</v>
      </c>
      <c r="AE125" s="44">
        <v>53</v>
      </c>
      <c r="AF125" s="44">
        <f t="shared" si="37"/>
        <v>55</v>
      </c>
      <c r="AG125" s="44">
        <v>5</v>
      </c>
      <c r="AH125" s="44">
        <v>4</v>
      </c>
      <c r="AI125" s="44"/>
      <c r="AJ125" s="44">
        <v>6</v>
      </c>
    </row>
    <row r="126" spans="1:36" s="40" customFormat="1" x14ac:dyDescent="0.25">
      <c r="A126" s="40" t="s">
        <v>110</v>
      </c>
      <c r="B126" s="40" t="s">
        <v>578</v>
      </c>
      <c r="C126" s="40" t="s">
        <v>167</v>
      </c>
      <c r="D126" s="40" t="s">
        <v>31</v>
      </c>
      <c r="E126" s="40">
        <v>1</v>
      </c>
      <c r="G126" s="44">
        <v>6</v>
      </c>
      <c r="H126" s="44"/>
      <c r="I126" s="44">
        <v>9</v>
      </c>
      <c r="J126" s="44">
        <v>4</v>
      </c>
      <c r="K126" s="44">
        <v>4</v>
      </c>
      <c r="L126" s="44">
        <v>4000</v>
      </c>
      <c r="M126" s="44">
        <v>16</v>
      </c>
      <c r="N126" s="44">
        <f t="shared" si="33"/>
        <v>4016</v>
      </c>
      <c r="O126" s="40">
        <f t="shared" si="23"/>
        <v>4000</v>
      </c>
      <c r="P126" s="40">
        <f t="shared" si="24"/>
        <v>16</v>
      </c>
      <c r="Q126" s="44">
        <f t="shared" si="25"/>
        <v>4016</v>
      </c>
      <c r="R126" s="44">
        <v>1506</v>
      </c>
      <c r="S126" s="114">
        <f t="shared" si="26"/>
        <v>0.3765</v>
      </c>
      <c r="T126" s="44">
        <v>14</v>
      </c>
      <c r="U126" s="114">
        <f t="shared" si="27"/>
        <v>0.875</v>
      </c>
      <c r="V126" s="44">
        <f t="shared" si="28"/>
        <v>1520</v>
      </c>
      <c r="W126" s="114">
        <f t="shared" si="29"/>
        <v>0.37848605577689243</v>
      </c>
      <c r="X126" s="44">
        <v>39</v>
      </c>
      <c r="Y126" s="44"/>
      <c r="Z126" s="44">
        <f t="shared" si="35"/>
        <v>39</v>
      </c>
      <c r="AA126" s="44">
        <v>12</v>
      </c>
      <c r="AB126" s="44">
        <v>6</v>
      </c>
      <c r="AC126" s="44">
        <f t="shared" si="36"/>
        <v>18</v>
      </c>
      <c r="AD126" s="44">
        <v>2</v>
      </c>
      <c r="AE126" s="44">
        <v>39</v>
      </c>
      <c r="AF126" s="44">
        <f t="shared" si="37"/>
        <v>41</v>
      </c>
      <c r="AG126" s="44">
        <v>3</v>
      </c>
      <c r="AH126" s="44">
        <v>1</v>
      </c>
      <c r="AI126" s="44"/>
      <c r="AJ126" s="44">
        <v>6</v>
      </c>
    </row>
    <row r="127" spans="1:36" s="40" customFormat="1" x14ac:dyDescent="0.25">
      <c r="A127" s="40" t="s">
        <v>110</v>
      </c>
      <c r="B127" s="40" t="s">
        <v>574</v>
      </c>
      <c r="C127" s="40" t="s">
        <v>579</v>
      </c>
      <c r="D127" s="40" t="s">
        <v>31</v>
      </c>
      <c r="F127" s="40">
        <v>1</v>
      </c>
      <c r="G127" s="44">
        <v>2</v>
      </c>
      <c r="H127" s="44">
        <v>2</v>
      </c>
      <c r="I127" s="44">
        <v>2</v>
      </c>
      <c r="J127" s="44"/>
      <c r="K127" s="44"/>
      <c r="L127" s="44">
        <v>1480</v>
      </c>
      <c r="M127" s="44">
        <v>5</v>
      </c>
      <c r="N127" s="44">
        <f t="shared" si="33"/>
        <v>1485</v>
      </c>
      <c r="O127" s="40">
        <f t="shared" si="23"/>
        <v>0</v>
      </c>
      <c r="P127" s="40">
        <f t="shared" si="24"/>
        <v>0</v>
      </c>
      <c r="Q127" s="44">
        <f t="shared" si="25"/>
        <v>0</v>
      </c>
      <c r="R127" s="44"/>
      <c r="S127" s="114"/>
      <c r="T127" s="44"/>
      <c r="U127" s="114"/>
      <c r="V127" s="44">
        <f t="shared" si="28"/>
        <v>0</v>
      </c>
      <c r="W127" s="114"/>
      <c r="X127" s="44"/>
      <c r="Y127" s="44"/>
      <c r="Z127" s="44">
        <f t="shared" si="35"/>
        <v>0</v>
      </c>
      <c r="AA127" s="44"/>
      <c r="AB127" s="44"/>
      <c r="AC127" s="44">
        <f t="shared" si="36"/>
        <v>0</v>
      </c>
      <c r="AD127" s="44"/>
      <c r="AE127" s="44"/>
      <c r="AF127" s="44">
        <f t="shared" si="37"/>
        <v>0</v>
      </c>
      <c r="AG127" s="44">
        <v>2</v>
      </c>
      <c r="AH127" s="44">
        <v>2</v>
      </c>
      <c r="AI127" s="44"/>
      <c r="AJ127" s="44">
        <v>2</v>
      </c>
    </row>
    <row r="128" spans="1:36" s="40" customFormat="1" x14ac:dyDescent="0.25">
      <c r="A128" s="40" t="s">
        <v>110</v>
      </c>
      <c r="B128" s="40" t="s">
        <v>574</v>
      </c>
      <c r="C128" s="40" t="s">
        <v>580</v>
      </c>
      <c r="D128" s="40" t="s">
        <v>31</v>
      </c>
      <c r="F128" s="40">
        <v>1</v>
      </c>
      <c r="G128" s="44">
        <v>2</v>
      </c>
      <c r="H128" s="44">
        <v>2</v>
      </c>
      <c r="I128" s="44">
        <v>2</v>
      </c>
      <c r="J128" s="44"/>
      <c r="K128" s="44"/>
      <c r="L128" s="44">
        <v>1647</v>
      </c>
      <c r="M128" s="44">
        <v>4</v>
      </c>
      <c r="N128" s="44">
        <f t="shared" si="33"/>
        <v>1651</v>
      </c>
      <c r="O128" s="40">
        <f t="shared" si="23"/>
        <v>0</v>
      </c>
      <c r="P128" s="40">
        <f t="shared" si="24"/>
        <v>0</v>
      </c>
      <c r="Q128" s="44">
        <f t="shared" si="25"/>
        <v>0</v>
      </c>
      <c r="R128" s="44"/>
      <c r="S128" s="114"/>
      <c r="T128" s="44"/>
      <c r="U128" s="114"/>
      <c r="V128" s="44">
        <f t="shared" si="28"/>
        <v>0</v>
      </c>
      <c r="W128" s="114"/>
      <c r="X128" s="44"/>
      <c r="Y128" s="44"/>
      <c r="Z128" s="44">
        <f t="shared" si="35"/>
        <v>0</v>
      </c>
      <c r="AA128" s="44"/>
      <c r="AB128" s="44"/>
      <c r="AC128" s="44">
        <f t="shared" si="36"/>
        <v>0</v>
      </c>
      <c r="AD128" s="44"/>
      <c r="AE128" s="44"/>
      <c r="AF128" s="44">
        <f t="shared" si="37"/>
        <v>0</v>
      </c>
      <c r="AG128" s="44">
        <v>1</v>
      </c>
      <c r="AH128" s="44">
        <v>1</v>
      </c>
      <c r="AI128" s="44"/>
      <c r="AJ128" s="44">
        <v>2</v>
      </c>
    </row>
    <row r="129" spans="1:36" s="40" customFormat="1" x14ac:dyDescent="0.25">
      <c r="A129" s="40" t="s">
        <v>111</v>
      </c>
      <c r="B129" s="40" t="s">
        <v>581</v>
      </c>
      <c r="C129" s="40" t="s">
        <v>585</v>
      </c>
      <c r="D129" s="40" t="s">
        <v>31</v>
      </c>
      <c r="E129" s="40">
        <v>1</v>
      </c>
      <c r="G129" s="44">
        <v>3</v>
      </c>
      <c r="H129" s="44"/>
      <c r="I129" s="44">
        <v>4</v>
      </c>
      <c r="J129" s="44">
        <v>2</v>
      </c>
      <c r="K129" s="44">
        <v>2</v>
      </c>
      <c r="L129" s="44">
        <v>4544</v>
      </c>
      <c r="M129" s="44">
        <v>1</v>
      </c>
      <c r="N129" s="44">
        <f t="shared" si="33"/>
        <v>4545</v>
      </c>
      <c r="O129" s="40">
        <f t="shared" si="23"/>
        <v>4544</v>
      </c>
      <c r="P129" s="40">
        <f t="shared" si="24"/>
        <v>1</v>
      </c>
      <c r="Q129" s="44">
        <f t="shared" si="25"/>
        <v>4545</v>
      </c>
      <c r="R129" s="44">
        <v>1988</v>
      </c>
      <c r="S129" s="114">
        <f t="shared" si="26"/>
        <v>0.4375</v>
      </c>
      <c r="T129" s="44">
        <v>1</v>
      </c>
      <c r="U129" s="114">
        <f t="shared" si="27"/>
        <v>1</v>
      </c>
      <c r="V129" s="44">
        <f t="shared" si="28"/>
        <v>1989</v>
      </c>
      <c r="W129" s="114">
        <f t="shared" si="29"/>
        <v>0.43762376237623762</v>
      </c>
      <c r="X129" s="44">
        <v>21</v>
      </c>
      <c r="Y129" s="44">
        <v>1</v>
      </c>
      <c r="Z129" s="44">
        <f t="shared" si="35"/>
        <v>22</v>
      </c>
      <c r="AA129" s="44">
        <v>16</v>
      </c>
      <c r="AB129" s="44">
        <v>1</v>
      </c>
      <c r="AC129" s="44">
        <f t="shared" si="36"/>
        <v>17</v>
      </c>
      <c r="AD129" s="44">
        <v>1</v>
      </c>
      <c r="AE129" s="44">
        <v>90</v>
      </c>
      <c r="AF129" s="44">
        <f t="shared" si="37"/>
        <v>91</v>
      </c>
      <c r="AG129" s="44"/>
      <c r="AH129" s="44"/>
      <c r="AI129" s="44"/>
      <c r="AJ129" s="44">
        <v>3</v>
      </c>
    </row>
    <row r="130" spans="1:36" s="40" customFormat="1" x14ac:dyDescent="0.25">
      <c r="A130" s="40" t="s">
        <v>111</v>
      </c>
      <c r="B130" s="40" t="s">
        <v>581</v>
      </c>
      <c r="C130" s="40" t="s">
        <v>586</v>
      </c>
      <c r="D130" s="40" t="s">
        <v>31</v>
      </c>
      <c r="E130" s="40">
        <v>1</v>
      </c>
      <c r="G130" s="44">
        <v>3</v>
      </c>
      <c r="H130" s="44"/>
      <c r="I130" s="44">
        <v>5</v>
      </c>
      <c r="J130" s="44">
        <v>2</v>
      </c>
      <c r="K130" s="44">
        <v>2</v>
      </c>
      <c r="L130" s="44">
        <v>4718</v>
      </c>
      <c r="M130" s="44"/>
      <c r="N130" s="44">
        <f t="shared" si="33"/>
        <v>4718</v>
      </c>
      <c r="O130" s="40">
        <f t="shared" ref="O130" si="47">IF(E130=1, L130, 0)</f>
        <v>4718</v>
      </c>
      <c r="P130" s="40">
        <f t="shared" si="24"/>
        <v>0</v>
      </c>
      <c r="Q130" s="44">
        <f t="shared" si="25"/>
        <v>4718</v>
      </c>
      <c r="R130" s="44">
        <v>2277</v>
      </c>
      <c r="S130" s="114">
        <f t="shared" si="26"/>
        <v>0.48261975413310726</v>
      </c>
      <c r="T130" s="44"/>
      <c r="U130" s="114"/>
      <c r="V130" s="44">
        <f t="shared" si="28"/>
        <v>2277</v>
      </c>
      <c r="W130" s="114">
        <f t="shared" si="29"/>
        <v>0.48261975413310726</v>
      </c>
      <c r="X130" s="44">
        <v>28</v>
      </c>
      <c r="Y130" s="44">
        <v>2</v>
      </c>
      <c r="Z130" s="44">
        <f t="shared" si="35"/>
        <v>30</v>
      </c>
      <c r="AA130" s="44">
        <v>20</v>
      </c>
      <c r="AB130" s="44"/>
      <c r="AC130" s="44">
        <f t="shared" si="36"/>
        <v>20</v>
      </c>
      <c r="AD130" s="44"/>
      <c r="AE130" s="44">
        <v>137</v>
      </c>
      <c r="AF130" s="44">
        <f t="shared" si="37"/>
        <v>137</v>
      </c>
      <c r="AG130" s="44">
        <v>3</v>
      </c>
      <c r="AH130" s="44">
        <v>2</v>
      </c>
      <c r="AI130" s="44"/>
      <c r="AJ130" s="44">
        <v>3</v>
      </c>
    </row>
    <row r="131" spans="1:36" s="40" customFormat="1" x14ac:dyDescent="0.25">
      <c r="A131" s="40" t="s">
        <v>111</v>
      </c>
      <c r="B131" s="40" t="s">
        <v>583</v>
      </c>
      <c r="C131" s="40" t="s">
        <v>167</v>
      </c>
      <c r="D131" s="40" t="s">
        <v>31</v>
      </c>
      <c r="E131" s="40">
        <v>1</v>
      </c>
      <c r="G131" s="44">
        <v>5</v>
      </c>
      <c r="H131" s="44"/>
      <c r="I131" s="44">
        <v>10</v>
      </c>
      <c r="J131" s="44">
        <v>3</v>
      </c>
      <c r="K131" s="44">
        <v>3</v>
      </c>
      <c r="L131" s="44">
        <v>6994</v>
      </c>
      <c r="M131" s="44">
        <v>2</v>
      </c>
      <c r="N131" s="44">
        <f t="shared" si="33"/>
        <v>6996</v>
      </c>
      <c r="O131" s="40">
        <f t="shared" si="23"/>
        <v>6994</v>
      </c>
      <c r="P131" s="40">
        <f t="shared" si="24"/>
        <v>2</v>
      </c>
      <c r="Q131" s="44">
        <f t="shared" si="25"/>
        <v>6996</v>
      </c>
      <c r="R131" s="44">
        <v>2869</v>
      </c>
      <c r="S131" s="114">
        <f t="shared" si="26"/>
        <v>0.41020875035744925</v>
      </c>
      <c r="T131" s="44">
        <v>2</v>
      </c>
      <c r="U131" s="114">
        <f t="shared" si="27"/>
        <v>1</v>
      </c>
      <c r="V131" s="44">
        <f t="shared" si="28"/>
        <v>2871</v>
      </c>
      <c r="W131" s="114">
        <f t="shared" si="29"/>
        <v>0.41037735849056606</v>
      </c>
      <c r="X131" s="44">
        <v>61</v>
      </c>
      <c r="Y131" s="44"/>
      <c r="Z131" s="44">
        <f t="shared" si="35"/>
        <v>61</v>
      </c>
      <c r="AA131" s="44">
        <v>45</v>
      </c>
      <c r="AB131" s="44"/>
      <c r="AC131" s="44">
        <f t="shared" si="36"/>
        <v>45</v>
      </c>
      <c r="AD131" s="44"/>
      <c r="AE131" s="44">
        <v>136</v>
      </c>
      <c r="AF131" s="44">
        <f t="shared" si="37"/>
        <v>136</v>
      </c>
      <c r="AG131" s="44">
        <v>4</v>
      </c>
      <c r="AH131" s="44">
        <v>2</v>
      </c>
      <c r="AI131" s="44"/>
      <c r="AJ131" s="44">
        <v>5</v>
      </c>
    </row>
    <row r="132" spans="1:36" s="40" customFormat="1" x14ac:dyDescent="0.25">
      <c r="A132" s="40" t="s">
        <v>111</v>
      </c>
      <c r="B132" s="40" t="s">
        <v>584</v>
      </c>
      <c r="C132" s="40" t="s">
        <v>167</v>
      </c>
      <c r="D132" s="40" t="s">
        <v>31</v>
      </c>
      <c r="E132" s="40">
        <v>1</v>
      </c>
      <c r="G132" s="44">
        <v>5</v>
      </c>
      <c r="H132" s="44"/>
      <c r="I132" s="44">
        <v>13</v>
      </c>
      <c r="J132" s="44">
        <v>1</v>
      </c>
      <c r="K132" s="44">
        <v>1</v>
      </c>
      <c r="L132" s="44">
        <v>11418</v>
      </c>
      <c r="M132" s="44">
        <v>9</v>
      </c>
      <c r="N132" s="44">
        <f t="shared" si="33"/>
        <v>11427</v>
      </c>
      <c r="O132" s="40">
        <f t="shared" si="23"/>
        <v>11418</v>
      </c>
      <c r="P132" s="40">
        <f t="shared" si="24"/>
        <v>9</v>
      </c>
      <c r="Q132" s="44">
        <f t="shared" si="25"/>
        <v>11427</v>
      </c>
      <c r="R132" s="44">
        <v>4762</v>
      </c>
      <c r="S132" s="114">
        <f t="shared" si="26"/>
        <v>0.41706078122263096</v>
      </c>
      <c r="T132" s="44">
        <v>9</v>
      </c>
      <c r="U132" s="114">
        <f t="shared" si="27"/>
        <v>1</v>
      </c>
      <c r="V132" s="44">
        <f t="shared" si="28"/>
        <v>4771</v>
      </c>
      <c r="W132" s="114">
        <f t="shared" si="29"/>
        <v>0.41751990898748575</v>
      </c>
      <c r="X132" s="44">
        <v>48</v>
      </c>
      <c r="Y132" s="44">
        <v>1</v>
      </c>
      <c r="Z132" s="44">
        <f t="shared" si="35"/>
        <v>49</v>
      </c>
      <c r="AA132" s="44">
        <v>39</v>
      </c>
      <c r="AB132" s="44"/>
      <c r="AC132" s="44">
        <f t="shared" si="36"/>
        <v>39</v>
      </c>
      <c r="AD132" s="44">
        <v>5</v>
      </c>
      <c r="AE132" s="44">
        <v>162</v>
      </c>
      <c r="AF132" s="44">
        <f t="shared" si="37"/>
        <v>167</v>
      </c>
      <c r="AG132" s="44">
        <v>6</v>
      </c>
      <c r="AH132" s="44">
        <v>3</v>
      </c>
      <c r="AI132" s="44"/>
      <c r="AJ132" s="44">
        <v>5</v>
      </c>
    </row>
    <row r="133" spans="1:36" s="40" customFormat="1" x14ac:dyDescent="0.25">
      <c r="A133" s="40" t="s">
        <v>111</v>
      </c>
      <c r="B133" s="40" t="s">
        <v>582</v>
      </c>
      <c r="C133" s="40" t="s">
        <v>587</v>
      </c>
      <c r="D133" s="40" t="s">
        <v>31</v>
      </c>
      <c r="E133" s="40">
        <v>1</v>
      </c>
      <c r="G133" s="44">
        <v>6</v>
      </c>
      <c r="H133" s="44"/>
      <c r="I133" s="44">
        <v>13</v>
      </c>
      <c r="J133" s="44">
        <v>5</v>
      </c>
      <c r="K133" s="44">
        <v>3</v>
      </c>
      <c r="L133" s="44">
        <v>14055</v>
      </c>
      <c r="M133" s="44">
        <v>9</v>
      </c>
      <c r="N133" s="44">
        <f t="shared" ref="N133:N156" si="48">L133+M133</f>
        <v>14064</v>
      </c>
      <c r="O133" s="40">
        <f t="shared" ref="O133:O156" si="49">IF(E133=1, L133,  )</f>
        <v>14055</v>
      </c>
      <c r="P133" s="40">
        <f t="shared" ref="P133:P156" si="50">IF(E133=1, M133, 0)</f>
        <v>9</v>
      </c>
      <c r="Q133" s="44">
        <f t="shared" ref="Q133:Q156" si="51">O133+P133</f>
        <v>14064</v>
      </c>
      <c r="R133" s="44">
        <v>6850</v>
      </c>
      <c r="S133" s="114">
        <f t="shared" ref="S133:S150" si="52">R133/O133</f>
        <v>0.48737104233368905</v>
      </c>
      <c r="T133" s="44">
        <v>8</v>
      </c>
      <c r="U133" s="114">
        <f t="shared" ref="U133:U150" si="53">T133/P133</f>
        <v>0.88888888888888884</v>
      </c>
      <c r="V133" s="44">
        <f t="shared" ref="V133:V156" si="54">R133+T133</f>
        <v>6858</v>
      </c>
      <c r="W133" s="114">
        <f t="shared" ref="W133:W150" si="55">V133/Q133</f>
        <v>0.48762798634812288</v>
      </c>
      <c r="X133" s="44">
        <v>100</v>
      </c>
      <c r="Y133" s="44"/>
      <c r="Z133" s="44">
        <f t="shared" ref="Z133:Z156" si="56">Y133+X133</f>
        <v>100</v>
      </c>
      <c r="AA133" s="44">
        <v>81</v>
      </c>
      <c r="AB133" s="44"/>
      <c r="AC133" s="44">
        <f t="shared" ref="AC133:AC196" si="57">AA133+AB133</f>
        <v>81</v>
      </c>
      <c r="AD133" s="44">
        <v>11</v>
      </c>
      <c r="AE133" s="44">
        <v>231</v>
      </c>
      <c r="AF133" s="44">
        <f t="shared" ref="AF133:AF196" si="58">AE133+AD133</f>
        <v>242</v>
      </c>
      <c r="AG133" s="44">
        <v>4</v>
      </c>
      <c r="AH133" s="44">
        <v>2</v>
      </c>
      <c r="AI133" s="44"/>
      <c r="AJ133" s="44">
        <v>6</v>
      </c>
    </row>
    <row r="134" spans="1:36" s="40" customFormat="1" x14ac:dyDescent="0.25">
      <c r="A134" s="40" t="s">
        <v>111</v>
      </c>
      <c r="B134" s="40" t="s">
        <v>582</v>
      </c>
      <c r="C134" s="40" t="s">
        <v>588</v>
      </c>
      <c r="D134" s="40" t="s">
        <v>31</v>
      </c>
      <c r="E134" s="40">
        <v>1</v>
      </c>
      <c r="G134" s="44">
        <v>2</v>
      </c>
      <c r="H134" s="44"/>
      <c r="I134" s="44">
        <v>5</v>
      </c>
      <c r="J134" s="44">
        <v>1</v>
      </c>
      <c r="K134" s="44"/>
      <c r="L134" s="44">
        <v>5322</v>
      </c>
      <c r="M134" s="44">
        <v>1</v>
      </c>
      <c r="N134" s="44">
        <f t="shared" si="48"/>
        <v>5323</v>
      </c>
      <c r="O134" s="40">
        <f t="shared" si="49"/>
        <v>5322</v>
      </c>
      <c r="P134" s="40">
        <f t="shared" si="50"/>
        <v>1</v>
      </c>
      <c r="Q134" s="44">
        <f t="shared" si="51"/>
        <v>5323</v>
      </c>
      <c r="R134" s="44">
        <v>2534</v>
      </c>
      <c r="S134" s="114">
        <f t="shared" si="52"/>
        <v>0.47613679068019543</v>
      </c>
      <c r="T134" s="44">
        <v>1</v>
      </c>
      <c r="U134" s="114">
        <f t="shared" si="53"/>
        <v>1</v>
      </c>
      <c r="V134" s="44">
        <f t="shared" si="54"/>
        <v>2535</v>
      </c>
      <c r="W134" s="114">
        <f t="shared" si="55"/>
        <v>0.4762352057110652</v>
      </c>
      <c r="X134" s="44">
        <v>39</v>
      </c>
      <c r="Y134" s="44"/>
      <c r="Z134" s="44">
        <f t="shared" si="56"/>
        <v>39</v>
      </c>
      <c r="AA134" s="44">
        <v>30</v>
      </c>
      <c r="AB134" s="44"/>
      <c r="AC134" s="44">
        <f t="shared" si="57"/>
        <v>30</v>
      </c>
      <c r="AD134" s="44">
        <v>1</v>
      </c>
      <c r="AE134" s="44">
        <v>147</v>
      </c>
      <c r="AF134" s="44">
        <f t="shared" si="58"/>
        <v>148</v>
      </c>
      <c r="AG134" s="44">
        <v>1</v>
      </c>
      <c r="AH134" s="44">
        <v>1</v>
      </c>
      <c r="AI134" s="44"/>
      <c r="AJ134" s="44">
        <v>2</v>
      </c>
    </row>
    <row r="135" spans="1:36" s="40" customFormat="1" x14ac:dyDescent="0.25">
      <c r="A135" s="40" t="s">
        <v>315</v>
      </c>
      <c r="B135" s="40" t="s">
        <v>589</v>
      </c>
      <c r="C135" s="40" t="s">
        <v>590</v>
      </c>
      <c r="D135" s="40" t="s">
        <v>31</v>
      </c>
      <c r="G135" s="44">
        <v>4</v>
      </c>
      <c r="H135" s="44"/>
      <c r="I135" s="44">
        <v>10</v>
      </c>
      <c r="J135" s="44">
        <v>4</v>
      </c>
      <c r="K135" s="44">
        <v>4</v>
      </c>
      <c r="L135" s="44">
        <v>16050</v>
      </c>
      <c r="M135" s="44">
        <v>12</v>
      </c>
      <c r="N135" s="44">
        <f t="shared" si="48"/>
        <v>16062</v>
      </c>
      <c r="O135" s="40">
        <f t="shared" si="49"/>
        <v>0</v>
      </c>
      <c r="P135" s="40">
        <f t="shared" si="50"/>
        <v>0</v>
      </c>
      <c r="Q135" s="44">
        <f t="shared" si="51"/>
        <v>0</v>
      </c>
      <c r="R135" s="44">
        <v>6693</v>
      </c>
      <c r="S135" s="114"/>
      <c r="T135" s="44">
        <v>12</v>
      </c>
      <c r="U135" s="114"/>
      <c r="V135" s="44">
        <f t="shared" si="54"/>
        <v>6705</v>
      </c>
      <c r="W135" s="114"/>
      <c r="X135" s="44">
        <v>122</v>
      </c>
      <c r="Y135" s="44">
        <v>3</v>
      </c>
      <c r="Z135" s="44">
        <f t="shared" si="56"/>
        <v>125</v>
      </c>
      <c r="AA135" s="44">
        <v>108</v>
      </c>
      <c r="AB135" s="44">
        <v>2</v>
      </c>
      <c r="AC135" s="44">
        <f t="shared" si="57"/>
        <v>110</v>
      </c>
      <c r="AD135" s="44">
        <v>10</v>
      </c>
      <c r="AE135" s="44">
        <v>306</v>
      </c>
      <c r="AF135" s="44">
        <f t="shared" si="58"/>
        <v>316</v>
      </c>
      <c r="AG135" s="44">
        <v>8</v>
      </c>
      <c r="AH135" s="44">
        <v>4</v>
      </c>
      <c r="AI135" s="44"/>
      <c r="AJ135" s="44">
        <v>4</v>
      </c>
    </row>
    <row r="136" spans="1:36" s="40" customFormat="1" x14ac:dyDescent="0.25">
      <c r="A136" s="40" t="s">
        <v>315</v>
      </c>
      <c r="B136" s="40" t="s">
        <v>589</v>
      </c>
      <c r="C136" s="40" t="s">
        <v>591</v>
      </c>
      <c r="D136" s="40" t="s">
        <v>31</v>
      </c>
      <c r="E136" s="40">
        <v>1</v>
      </c>
      <c r="G136" s="44">
        <v>1</v>
      </c>
      <c r="H136" s="44"/>
      <c r="I136" s="44">
        <v>3</v>
      </c>
      <c r="J136" s="44"/>
      <c r="K136" s="44"/>
      <c r="L136" s="44">
        <v>3477</v>
      </c>
      <c r="M136" s="44">
        <v>2</v>
      </c>
      <c r="N136" s="44">
        <f t="shared" si="48"/>
        <v>3479</v>
      </c>
      <c r="O136" s="40">
        <f t="shared" ref="O136" si="59">IF(E136=1, L136, 0)</f>
        <v>3477</v>
      </c>
      <c r="P136" s="40">
        <f t="shared" si="50"/>
        <v>2</v>
      </c>
      <c r="Q136" s="44">
        <f t="shared" si="51"/>
        <v>3479</v>
      </c>
      <c r="R136" s="44">
        <v>1458</v>
      </c>
      <c r="S136" s="114">
        <f t="shared" si="52"/>
        <v>0.41932700603968937</v>
      </c>
      <c r="T136" s="44">
        <v>2</v>
      </c>
      <c r="U136" s="114">
        <f t="shared" si="53"/>
        <v>1</v>
      </c>
      <c r="V136" s="44">
        <f t="shared" si="54"/>
        <v>1460</v>
      </c>
      <c r="W136" s="114">
        <f t="shared" si="55"/>
        <v>0.41966082207530897</v>
      </c>
      <c r="X136" s="44">
        <v>26</v>
      </c>
      <c r="Y136" s="44"/>
      <c r="Z136" s="44">
        <f t="shared" si="56"/>
        <v>26</v>
      </c>
      <c r="AA136" s="44">
        <v>22</v>
      </c>
      <c r="AB136" s="44"/>
      <c r="AC136" s="44">
        <f t="shared" si="57"/>
        <v>22</v>
      </c>
      <c r="AD136" s="44">
        <v>3</v>
      </c>
      <c r="AE136" s="44">
        <v>53</v>
      </c>
      <c r="AF136" s="44">
        <f t="shared" si="58"/>
        <v>56</v>
      </c>
      <c r="AG136" s="44">
        <v>1</v>
      </c>
      <c r="AH136" s="44"/>
      <c r="AI136" s="44"/>
      <c r="AJ136" s="44">
        <v>1</v>
      </c>
    </row>
    <row r="137" spans="1:36" s="40" customFormat="1" x14ac:dyDescent="0.25">
      <c r="A137" s="40" t="s">
        <v>315</v>
      </c>
      <c r="B137" s="40" t="s">
        <v>592</v>
      </c>
      <c r="C137" s="40" t="s">
        <v>593</v>
      </c>
      <c r="D137" s="40" t="s">
        <v>31</v>
      </c>
      <c r="E137" s="40">
        <v>1</v>
      </c>
      <c r="G137" s="44">
        <v>4</v>
      </c>
      <c r="H137" s="44"/>
      <c r="I137" s="44">
        <v>8</v>
      </c>
      <c r="J137" s="44">
        <v>2</v>
      </c>
      <c r="K137" s="44">
        <v>2</v>
      </c>
      <c r="L137" s="44">
        <v>11749</v>
      </c>
      <c r="M137" s="44">
        <v>9</v>
      </c>
      <c r="N137" s="44">
        <f t="shared" si="48"/>
        <v>11758</v>
      </c>
      <c r="O137" s="40">
        <f t="shared" si="49"/>
        <v>11749</v>
      </c>
      <c r="P137" s="40">
        <f t="shared" si="50"/>
        <v>9</v>
      </c>
      <c r="Q137" s="44">
        <f t="shared" si="51"/>
        <v>11758</v>
      </c>
      <c r="R137" s="44">
        <v>4692</v>
      </c>
      <c r="S137" s="114">
        <f t="shared" si="52"/>
        <v>0.3993531364371436</v>
      </c>
      <c r="T137" s="44">
        <v>9</v>
      </c>
      <c r="U137" s="114">
        <f t="shared" si="53"/>
        <v>1</v>
      </c>
      <c r="V137" s="44">
        <f t="shared" si="54"/>
        <v>4701</v>
      </c>
      <c r="W137" s="114">
        <f t="shared" si="55"/>
        <v>0.39981289334920905</v>
      </c>
      <c r="X137" s="44">
        <v>95</v>
      </c>
      <c r="Y137" s="44">
        <v>3</v>
      </c>
      <c r="Z137" s="44">
        <f t="shared" si="56"/>
        <v>98</v>
      </c>
      <c r="AA137" s="44">
        <v>72</v>
      </c>
      <c r="AB137" s="44">
        <v>2</v>
      </c>
      <c r="AC137" s="44">
        <f t="shared" si="57"/>
        <v>74</v>
      </c>
      <c r="AD137" s="44">
        <v>2</v>
      </c>
      <c r="AE137" s="44">
        <v>166</v>
      </c>
      <c r="AF137" s="44">
        <f t="shared" si="58"/>
        <v>168</v>
      </c>
      <c r="AG137" s="44">
        <v>4</v>
      </c>
      <c r="AH137" s="44">
        <v>3</v>
      </c>
      <c r="AI137" s="44"/>
      <c r="AJ137" s="44">
        <v>4</v>
      </c>
    </row>
    <row r="138" spans="1:36" s="40" customFormat="1" x14ac:dyDescent="0.25">
      <c r="A138" s="40" t="s">
        <v>315</v>
      </c>
      <c r="B138" s="40" t="s">
        <v>592</v>
      </c>
      <c r="C138" s="40" t="s">
        <v>594</v>
      </c>
      <c r="D138" s="40" t="s">
        <v>31</v>
      </c>
      <c r="F138" s="40">
        <v>1</v>
      </c>
      <c r="G138" s="44">
        <v>1</v>
      </c>
      <c r="H138" s="44">
        <v>1</v>
      </c>
      <c r="I138" s="44">
        <v>1</v>
      </c>
      <c r="J138" s="44">
        <v>1</v>
      </c>
      <c r="K138" s="44">
        <v>1</v>
      </c>
      <c r="L138" s="44">
        <v>2638</v>
      </c>
      <c r="M138" s="44">
        <v>1</v>
      </c>
      <c r="N138" s="44">
        <f t="shared" si="48"/>
        <v>2639</v>
      </c>
      <c r="O138" s="40">
        <f t="shared" si="49"/>
        <v>0</v>
      </c>
      <c r="P138" s="40">
        <f t="shared" si="50"/>
        <v>0</v>
      </c>
      <c r="Q138" s="44">
        <f t="shared" si="51"/>
        <v>0</v>
      </c>
      <c r="R138" s="44"/>
      <c r="S138" s="114"/>
      <c r="T138" s="44"/>
      <c r="U138" s="114"/>
      <c r="V138" s="44">
        <f t="shared" si="54"/>
        <v>0</v>
      </c>
      <c r="W138" s="114"/>
      <c r="X138" s="44"/>
      <c r="Y138" s="44"/>
      <c r="Z138" s="44">
        <f t="shared" si="56"/>
        <v>0</v>
      </c>
      <c r="AA138" s="44"/>
      <c r="AB138" s="44"/>
      <c r="AC138" s="44">
        <f t="shared" si="57"/>
        <v>0</v>
      </c>
      <c r="AD138" s="44"/>
      <c r="AE138" s="44"/>
      <c r="AF138" s="44">
        <f t="shared" si="58"/>
        <v>0</v>
      </c>
      <c r="AG138" s="44"/>
      <c r="AH138" s="44"/>
      <c r="AI138" s="44"/>
      <c r="AJ138" s="44">
        <v>1</v>
      </c>
    </row>
    <row r="139" spans="1:36" s="40" customFormat="1" x14ac:dyDescent="0.25">
      <c r="A139" s="40" t="s">
        <v>116</v>
      </c>
      <c r="B139" s="40" t="s">
        <v>595</v>
      </c>
      <c r="C139" s="40" t="s">
        <v>167</v>
      </c>
      <c r="D139" s="40" t="s">
        <v>31</v>
      </c>
      <c r="F139" s="40">
        <v>1</v>
      </c>
      <c r="G139" s="44">
        <v>5</v>
      </c>
      <c r="H139" s="44">
        <v>2</v>
      </c>
      <c r="I139" s="44">
        <v>2</v>
      </c>
      <c r="J139" s="44">
        <v>0</v>
      </c>
      <c r="K139" s="44"/>
      <c r="L139" s="44">
        <v>1215</v>
      </c>
      <c r="M139" s="44">
        <v>25</v>
      </c>
      <c r="N139" s="44">
        <f t="shared" si="48"/>
        <v>1240</v>
      </c>
      <c r="O139" s="40">
        <f t="shared" si="49"/>
        <v>0</v>
      </c>
      <c r="P139" s="40">
        <f t="shared" si="50"/>
        <v>0</v>
      </c>
      <c r="Q139" s="44">
        <f t="shared" si="51"/>
        <v>0</v>
      </c>
      <c r="R139" s="44"/>
      <c r="S139" s="114"/>
      <c r="T139" s="44"/>
      <c r="U139" s="114"/>
      <c r="V139" s="44">
        <f t="shared" si="54"/>
        <v>0</v>
      </c>
      <c r="W139" s="114"/>
      <c r="X139" s="44"/>
      <c r="Y139" s="44"/>
      <c r="Z139" s="44">
        <f t="shared" si="56"/>
        <v>0</v>
      </c>
      <c r="AA139" s="44"/>
      <c r="AB139" s="44"/>
      <c r="AC139" s="44">
        <f t="shared" si="57"/>
        <v>0</v>
      </c>
      <c r="AD139" s="44"/>
      <c r="AE139" s="44"/>
      <c r="AF139" s="44">
        <f t="shared" si="58"/>
        <v>0</v>
      </c>
      <c r="AG139" s="44"/>
      <c r="AH139" s="44"/>
      <c r="AI139" s="44">
        <v>3</v>
      </c>
      <c r="AJ139" s="44">
        <v>2</v>
      </c>
    </row>
    <row r="140" spans="1:36" s="40" customFormat="1" x14ac:dyDescent="0.25">
      <c r="A140" s="40" t="s">
        <v>116</v>
      </c>
      <c r="B140" s="40" t="s">
        <v>596</v>
      </c>
      <c r="C140" s="40" t="s">
        <v>167</v>
      </c>
      <c r="D140" s="40" t="s">
        <v>31</v>
      </c>
      <c r="E140" s="40">
        <v>1</v>
      </c>
      <c r="G140" s="44">
        <v>5</v>
      </c>
      <c r="H140" s="44"/>
      <c r="I140" s="44">
        <v>6</v>
      </c>
      <c r="J140" s="44">
        <v>4</v>
      </c>
      <c r="K140" s="44">
        <v>3</v>
      </c>
      <c r="L140" s="44">
        <v>1755</v>
      </c>
      <c r="M140" s="44">
        <v>8</v>
      </c>
      <c r="N140" s="44">
        <f t="shared" si="48"/>
        <v>1763</v>
      </c>
      <c r="O140" s="40">
        <f t="shared" si="49"/>
        <v>1755</v>
      </c>
      <c r="P140" s="40">
        <f t="shared" si="50"/>
        <v>8</v>
      </c>
      <c r="Q140" s="44">
        <f t="shared" si="51"/>
        <v>1763</v>
      </c>
      <c r="R140" s="44">
        <v>897</v>
      </c>
      <c r="S140" s="114">
        <f t="shared" si="52"/>
        <v>0.51111111111111107</v>
      </c>
      <c r="T140" s="44">
        <v>5</v>
      </c>
      <c r="U140" s="114">
        <f t="shared" si="53"/>
        <v>0.625</v>
      </c>
      <c r="V140" s="44">
        <f t="shared" si="54"/>
        <v>902</v>
      </c>
      <c r="W140" s="114">
        <f t="shared" si="55"/>
        <v>0.51162790697674421</v>
      </c>
      <c r="X140" s="44">
        <v>9</v>
      </c>
      <c r="Y140" s="44"/>
      <c r="Z140" s="44">
        <f t="shared" si="56"/>
        <v>9</v>
      </c>
      <c r="AA140" s="44">
        <v>8</v>
      </c>
      <c r="AB140" s="44"/>
      <c r="AC140" s="44">
        <f t="shared" si="57"/>
        <v>8</v>
      </c>
      <c r="AD140" s="44">
        <v>1</v>
      </c>
      <c r="AE140" s="44">
        <v>13</v>
      </c>
      <c r="AF140" s="44">
        <f t="shared" si="58"/>
        <v>14</v>
      </c>
      <c r="AG140" s="44">
        <v>4</v>
      </c>
      <c r="AH140" s="44">
        <v>3</v>
      </c>
      <c r="AI140" s="44"/>
      <c r="AJ140" s="44">
        <v>5</v>
      </c>
    </row>
    <row r="141" spans="1:36" s="40" customFormat="1" x14ac:dyDescent="0.25">
      <c r="A141" s="40" t="s">
        <v>118</v>
      </c>
      <c r="B141" s="40" t="s">
        <v>597</v>
      </c>
      <c r="C141" s="40" t="s">
        <v>167</v>
      </c>
      <c r="D141" s="40" t="s">
        <v>32</v>
      </c>
      <c r="E141" s="40">
        <v>1</v>
      </c>
      <c r="G141" s="44">
        <v>6</v>
      </c>
      <c r="H141" s="44"/>
      <c r="I141" s="44">
        <v>7</v>
      </c>
      <c r="J141" s="44">
        <v>6</v>
      </c>
      <c r="K141" s="44">
        <v>5</v>
      </c>
      <c r="L141" s="44">
        <v>726</v>
      </c>
      <c r="M141" s="44"/>
      <c r="N141" s="44">
        <f t="shared" si="48"/>
        <v>726</v>
      </c>
      <c r="O141" s="40">
        <f t="shared" si="49"/>
        <v>726</v>
      </c>
      <c r="P141" s="40">
        <f t="shared" si="50"/>
        <v>0</v>
      </c>
      <c r="Q141" s="44">
        <f t="shared" si="51"/>
        <v>726</v>
      </c>
      <c r="R141" s="44">
        <v>375</v>
      </c>
      <c r="S141" s="114">
        <f t="shared" si="52"/>
        <v>0.51652892561983466</v>
      </c>
      <c r="T141" s="44"/>
      <c r="U141" s="114"/>
      <c r="V141" s="44">
        <f t="shared" si="54"/>
        <v>375</v>
      </c>
      <c r="W141" s="114">
        <f t="shared" si="55"/>
        <v>0.51652892561983466</v>
      </c>
      <c r="X141" s="44">
        <v>28</v>
      </c>
      <c r="Y141" s="44">
        <v>2</v>
      </c>
      <c r="Z141" s="44">
        <f t="shared" si="56"/>
        <v>30</v>
      </c>
      <c r="AA141" s="44">
        <v>26</v>
      </c>
      <c r="AB141" s="44">
        <v>2</v>
      </c>
      <c r="AC141" s="44">
        <f t="shared" si="57"/>
        <v>28</v>
      </c>
      <c r="AD141" s="44"/>
      <c r="AE141" s="44">
        <v>8</v>
      </c>
      <c r="AF141" s="44">
        <f t="shared" si="58"/>
        <v>8</v>
      </c>
      <c r="AG141" s="44">
        <v>1</v>
      </c>
      <c r="AH141" s="44">
        <v>1</v>
      </c>
      <c r="AI141" s="44"/>
      <c r="AJ141" s="44">
        <v>6</v>
      </c>
    </row>
    <row r="142" spans="1:36" s="40" customFormat="1" x14ac:dyDescent="0.25">
      <c r="A142" s="40" t="s">
        <v>118</v>
      </c>
      <c r="B142" s="40" t="s">
        <v>598</v>
      </c>
      <c r="C142" s="40" t="s">
        <v>167</v>
      </c>
      <c r="D142" s="40" t="s">
        <v>32</v>
      </c>
      <c r="E142" s="40">
        <v>1</v>
      </c>
      <c r="G142" s="44">
        <v>6</v>
      </c>
      <c r="H142" s="44"/>
      <c r="I142" s="44">
        <v>11</v>
      </c>
      <c r="J142" s="44">
        <v>1</v>
      </c>
      <c r="K142" s="44">
        <v>1</v>
      </c>
      <c r="L142" s="44">
        <v>10861</v>
      </c>
      <c r="M142" s="44">
        <v>19</v>
      </c>
      <c r="N142" s="44">
        <f t="shared" si="48"/>
        <v>10880</v>
      </c>
      <c r="O142" s="40">
        <f t="shared" ref="O142" si="60">IF(E142=1, L142, 0)</f>
        <v>10861</v>
      </c>
      <c r="P142" s="40">
        <f t="shared" si="50"/>
        <v>19</v>
      </c>
      <c r="Q142" s="44">
        <f t="shared" si="51"/>
        <v>10880</v>
      </c>
      <c r="R142" s="44">
        <v>4343</v>
      </c>
      <c r="S142" s="114">
        <f t="shared" si="52"/>
        <v>0.39987109842555935</v>
      </c>
      <c r="T142" s="44">
        <v>17</v>
      </c>
      <c r="U142" s="114">
        <f t="shared" si="53"/>
        <v>0.89473684210526316</v>
      </c>
      <c r="V142" s="44">
        <f t="shared" si="54"/>
        <v>4360</v>
      </c>
      <c r="W142" s="114">
        <f t="shared" si="55"/>
        <v>0.40073529411764708</v>
      </c>
      <c r="X142" s="44">
        <v>95</v>
      </c>
      <c r="Y142" s="44">
        <v>1</v>
      </c>
      <c r="Z142" s="44">
        <f t="shared" si="56"/>
        <v>96</v>
      </c>
      <c r="AA142" s="44">
        <v>88</v>
      </c>
      <c r="AB142" s="44"/>
      <c r="AC142" s="44">
        <f t="shared" si="57"/>
        <v>88</v>
      </c>
      <c r="AD142" s="44">
        <v>14</v>
      </c>
      <c r="AE142" s="44">
        <v>138</v>
      </c>
      <c r="AF142" s="44">
        <f t="shared" si="58"/>
        <v>152</v>
      </c>
      <c r="AG142" s="44">
        <v>4</v>
      </c>
      <c r="AH142" s="44">
        <v>3</v>
      </c>
      <c r="AI142" s="44"/>
      <c r="AJ142" s="44">
        <v>6</v>
      </c>
    </row>
    <row r="143" spans="1:36" s="40" customFormat="1" x14ac:dyDescent="0.25">
      <c r="A143" s="40" t="s">
        <v>273</v>
      </c>
      <c r="B143" s="40" t="s">
        <v>599</v>
      </c>
      <c r="C143" s="40" t="s">
        <v>167</v>
      </c>
      <c r="D143" s="40" t="s">
        <v>31</v>
      </c>
      <c r="E143" s="40">
        <v>1</v>
      </c>
      <c r="G143" s="44">
        <v>4</v>
      </c>
      <c r="H143" s="44"/>
      <c r="I143" s="44">
        <v>7</v>
      </c>
      <c r="J143" s="44">
        <v>2</v>
      </c>
      <c r="K143" s="44">
        <v>1</v>
      </c>
      <c r="L143" s="44">
        <v>3034</v>
      </c>
      <c r="M143" s="44">
        <v>118</v>
      </c>
      <c r="N143" s="44">
        <f t="shared" si="48"/>
        <v>3152</v>
      </c>
      <c r="O143" s="40">
        <f t="shared" si="49"/>
        <v>3034</v>
      </c>
      <c r="P143" s="40">
        <f t="shared" si="50"/>
        <v>118</v>
      </c>
      <c r="Q143" s="44">
        <f t="shared" si="51"/>
        <v>3152</v>
      </c>
      <c r="R143" s="44">
        <v>1268</v>
      </c>
      <c r="S143" s="114">
        <f t="shared" si="52"/>
        <v>0.41793012524719841</v>
      </c>
      <c r="T143" s="44">
        <v>99</v>
      </c>
      <c r="U143" s="114">
        <f t="shared" si="53"/>
        <v>0.83898305084745761</v>
      </c>
      <c r="V143" s="44">
        <f t="shared" si="54"/>
        <v>1367</v>
      </c>
      <c r="W143" s="114">
        <f t="shared" si="55"/>
        <v>0.43369289340101524</v>
      </c>
      <c r="X143" s="44">
        <v>19</v>
      </c>
      <c r="Y143" s="44">
        <v>5</v>
      </c>
      <c r="Z143" s="44">
        <f t="shared" si="56"/>
        <v>24</v>
      </c>
      <c r="AA143" s="44">
        <v>14</v>
      </c>
      <c r="AB143" s="44">
        <v>4</v>
      </c>
      <c r="AC143" s="44">
        <f t="shared" si="57"/>
        <v>18</v>
      </c>
      <c r="AD143" s="44">
        <v>1</v>
      </c>
      <c r="AE143" s="44">
        <v>40</v>
      </c>
      <c r="AF143" s="44">
        <f t="shared" si="58"/>
        <v>41</v>
      </c>
      <c r="AG143" s="44">
        <v>3</v>
      </c>
      <c r="AH143" s="44">
        <v>2</v>
      </c>
      <c r="AI143" s="44"/>
      <c r="AJ143" s="44">
        <v>4</v>
      </c>
    </row>
    <row r="144" spans="1:36" s="40" customFormat="1" x14ac:dyDescent="0.25">
      <c r="A144" s="40" t="s">
        <v>273</v>
      </c>
      <c r="B144" s="40" t="s">
        <v>600</v>
      </c>
      <c r="C144" s="40" t="s">
        <v>167</v>
      </c>
      <c r="D144" s="40" t="s">
        <v>31</v>
      </c>
      <c r="E144" s="40">
        <v>1</v>
      </c>
      <c r="G144" s="44">
        <v>4</v>
      </c>
      <c r="H144" s="44"/>
      <c r="I144" s="44">
        <v>8</v>
      </c>
      <c r="J144" s="44">
        <v>1</v>
      </c>
      <c r="K144" s="44">
        <v>1</v>
      </c>
      <c r="L144" s="44">
        <v>9086</v>
      </c>
      <c r="M144" s="44">
        <v>8</v>
      </c>
      <c r="N144" s="44">
        <f t="shared" si="48"/>
        <v>9094</v>
      </c>
      <c r="O144" s="40">
        <f t="shared" si="49"/>
        <v>9086</v>
      </c>
      <c r="P144" s="40">
        <f t="shared" si="50"/>
        <v>8</v>
      </c>
      <c r="Q144" s="44">
        <f t="shared" si="51"/>
        <v>9094</v>
      </c>
      <c r="R144" s="44">
        <v>3840</v>
      </c>
      <c r="S144" s="114">
        <f t="shared" si="52"/>
        <v>0.42262821923838872</v>
      </c>
      <c r="T144" s="44">
        <v>6</v>
      </c>
      <c r="U144" s="114">
        <f t="shared" si="53"/>
        <v>0.75</v>
      </c>
      <c r="V144" s="44">
        <f t="shared" si="54"/>
        <v>3846</v>
      </c>
      <c r="W144" s="114">
        <f t="shared" si="55"/>
        <v>0.42291620848911371</v>
      </c>
      <c r="X144" s="44">
        <v>50</v>
      </c>
      <c r="Y144" s="44"/>
      <c r="Z144" s="44">
        <f t="shared" si="56"/>
        <v>50</v>
      </c>
      <c r="AA144" s="44">
        <v>33</v>
      </c>
      <c r="AB144" s="44"/>
      <c r="AC144" s="44">
        <f t="shared" si="57"/>
        <v>33</v>
      </c>
      <c r="AD144" s="44"/>
      <c r="AE144" s="44">
        <v>121</v>
      </c>
      <c r="AF144" s="44">
        <f t="shared" si="58"/>
        <v>121</v>
      </c>
      <c r="AG144" s="44">
        <v>4</v>
      </c>
      <c r="AH144" s="44">
        <v>1</v>
      </c>
      <c r="AI144" s="44"/>
      <c r="AJ144" s="44">
        <v>4</v>
      </c>
    </row>
    <row r="145" spans="1:36" s="40" customFormat="1" x14ac:dyDescent="0.25">
      <c r="A145" s="40" t="s">
        <v>273</v>
      </c>
      <c r="B145" s="40" t="s">
        <v>601</v>
      </c>
      <c r="C145" s="40" t="s">
        <v>167</v>
      </c>
      <c r="D145" s="40" t="s">
        <v>31</v>
      </c>
      <c r="E145" s="40">
        <v>1</v>
      </c>
      <c r="G145" s="44">
        <v>4</v>
      </c>
      <c r="H145" s="44"/>
      <c r="I145" s="44">
        <v>9</v>
      </c>
      <c r="J145" s="44">
        <v>1</v>
      </c>
      <c r="K145" s="44">
        <v>1</v>
      </c>
      <c r="L145" s="44">
        <v>3608</v>
      </c>
      <c r="M145" s="44"/>
      <c r="N145" s="44">
        <f t="shared" si="48"/>
        <v>3608</v>
      </c>
      <c r="O145" s="40">
        <f t="shared" si="49"/>
        <v>3608</v>
      </c>
      <c r="P145" s="40">
        <f t="shared" si="50"/>
        <v>0</v>
      </c>
      <c r="Q145" s="44">
        <f t="shared" si="51"/>
        <v>3608</v>
      </c>
      <c r="R145" s="44">
        <v>1811</v>
      </c>
      <c r="S145" s="114">
        <f t="shared" si="52"/>
        <v>0.50194013303769403</v>
      </c>
      <c r="T145" s="44"/>
      <c r="U145" s="114"/>
      <c r="V145" s="44">
        <f t="shared" si="54"/>
        <v>1811</v>
      </c>
      <c r="W145" s="114">
        <f t="shared" si="55"/>
        <v>0.50194013303769403</v>
      </c>
      <c r="X145" s="44">
        <v>27</v>
      </c>
      <c r="Y145" s="44">
        <v>2</v>
      </c>
      <c r="Z145" s="44">
        <f t="shared" si="56"/>
        <v>29</v>
      </c>
      <c r="AA145" s="44">
        <v>19</v>
      </c>
      <c r="AB145" s="44">
        <v>2</v>
      </c>
      <c r="AC145" s="44">
        <f t="shared" si="57"/>
        <v>21</v>
      </c>
      <c r="AD145" s="44">
        <v>1</v>
      </c>
      <c r="AE145" s="44">
        <v>53</v>
      </c>
      <c r="AF145" s="44">
        <f t="shared" si="58"/>
        <v>54</v>
      </c>
      <c r="AG145" s="44">
        <v>2</v>
      </c>
      <c r="AH145" s="44"/>
      <c r="AI145" s="44"/>
      <c r="AJ145" s="44">
        <v>4</v>
      </c>
    </row>
    <row r="146" spans="1:36" s="40" customFormat="1" x14ac:dyDescent="0.25">
      <c r="A146" s="40" t="s">
        <v>273</v>
      </c>
      <c r="B146" s="40" t="s">
        <v>602</v>
      </c>
      <c r="C146" s="40" t="s">
        <v>167</v>
      </c>
      <c r="D146" s="40" t="s">
        <v>31</v>
      </c>
      <c r="E146" s="40">
        <v>1</v>
      </c>
      <c r="G146" s="44">
        <v>4</v>
      </c>
      <c r="H146" s="44"/>
      <c r="I146" s="44">
        <v>10</v>
      </c>
      <c r="J146" s="44">
        <v>3</v>
      </c>
      <c r="K146" s="44">
        <v>2</v>
      </c>
      <c r="L146" s="44">
        <v>7502</v>
      </c>
      <c r="M146" s="44">
        <v>9</v>
      </c>
      <c r="N146" s="44">
        <f t="shared" si="48"/>
        <v>7511</v>
      </c>
      <c r="O146" s="40">
        <f t="shared" si="49"/>
        <v>7502</v>
      </c>
      <c r="P146" s="40">
        <f t="shared" si="50"/>
        <v>9</v>
      </c>
      <c r="Q146" s="44">
        <f t="shared" si="51"/>
        <v>7511</v>
      </c>
      <c r="R146" s="44">
        <v>2381</v>
      </c>
      <c r="S146" s="114">
        <f t="shared" si="52"/>
        <v>0.31738203145827781</v>
      </c>
      <c r="T146" s="44">
        <v>8</v>
      </c>
      <c r="U146" s="114">
        <f t="shared" si="53"/>
        <v>0.88888888888888884</v>
      </c>
      <c r="V146" s="44">
        <f t="shared" si="54"/>
        <v>2389</v>
      </c>
      <c r="W146" s="114">
        <f t="shared" si="55"/>
        <v>0.31806683530821461</v>
      </c>
      <c r="X146" s="44">
        <v>22</v>
      </c>
      <c r="Y146" s="44">
        <v>2</v>
      </c>
      <c r="Z146" s="44">
        <f t="shared" si="56"/>
        <v>24</v>
      </c>
      <c r="AA146" s="44">
        <v>12</v>
      </c>
      <c r="AB146" s="44"/>
      <c r="AC146" s="44">
        <f t="shared" si="57"/>
        <v>12</v>
      </c>
      <c r="AD146" s="44">
        <v>4</v>
      </c>
      <c r="AE146" s="44">
        <v>55</v>
      </c>
      <c r="AF146" s="44">
        <f t="shared" si="58"/>
        <v>59</v>
      </c>
      <c r="AG146" s="44">
        <v>6</v>
      </c>
      <c r="AH146" s="44">
        <v>3</v>
      </c>
      <c r="AI146" s="44"/>
      <c r="AJ146" s="44">
        <v>4</v>
      </c>
    </row>
    <row r="147" spans="1:36" s="40" customFormat="1" x14ac:dyDescent="0.25">
      <c r="A147" s="40" t="s">
        <v>273</v>
      </c>
      <c r="B147" s="40" t="s">
        <v>603</v>
      </c>
      <c r="C147" s="40" t="s">
        <v>167</v>
      </c>
      <c r="D147" s="40" t="s">
        <v>31</v>
      </c>
      <c r="E147" s="40">
        <v>1</v>
      </c>
      <c r="G147" s="44">
        <v>4</v>
      </c>
      <c r="H147" s="44"/>
      <c r="I147" s="44">
        <v>6</v>
      </c>
      <c r="J147" s="44">
        <v>2</v>
      </c>
      <c r="K147" s="44">
        <v>1</v>
      </c>
      <c r="L147" s="44">
        <v>878</v>
      </c>
      <c r="M147" s="44">
        <v>6</v>
      </c>
      <c r="N147" s="44">
        <f t="shared" si="48"/>
        <v>884</v>
      </c>
      <c r="O147" s="40">
        <f t="shared" si="49"/>
        <v>878</v>
      </c>
      <c r="P147" s="40">
        <f t="shared" si="50"/>
        <v>6</v>
      </c>
      <c r="Q147" s="44">
        <f t="shared" si="51"/>
        <v>884</v>
      </c>
      <c r="R147" s="44">
        <v>355</v>
      </c>
      <c r="S147" s="114">
        <f t="shared" si="52"/>
        <v>0.40432801822323461</v>
      </c>
      <c r="T147" s="44">
        <v>5</v>
      </c>
      <c r="U147" s="114">
        <f t="shared" si="53"/>
        <v>0.83333333333333337</v>
      </c>
      <c r="V147" s="44">
        <f t="shared" si="54"/>
        <v>360</v>
      </c>
      <c r="W147" s="114">
        <f t="shared" si="55"/>
        <v>0.40723981900452488</v>
      </c>
      <c r="X147" s="44">
        <v>6</v>
      </c>
      <c r="Y147" s="44">
        <v>0</v>
      </c>
      <c r="Z147" s="44">
        <f t="shared" si="56"/>
        <v>6</v>
      </c>
      <c r="AA147" s="44">
        <v>3</v>
      </c>
      <c r="AB147" s="44"/>
      <c r="AC147" s="44">
        <f t="shared" si="57"/>
        <v>3</v>
      </c>
      <c r="AD147" s="44"/>
      <c r="AE147" s="44">
        <v>3</v>
      </c>
      <c r="AF147" s="44">
        <f t="shared" si="58"/>
        <v>3</v>
      </c>
      <c r="AG147" s="44">
        <v>3</v>
      </c>
      <c r="AH147" s="44">
        <v>3</v>
      </c>
      <c r="AI147" s="44"/>
      <c r="AJ147" s="44">
        <v>4</v>
      </c>
    </row>
    <row r="148" spans="1:36" s="40" customFormat="1" x14ac:dyDescent="0.25">
      <c r="A148" s="40" t="s">
        <v>120</v>
      </c>
      <c r="B148" s="40" t="s">
        <v>604</v>
      </c>
      <c r="C148" s="40" t="s">
        <v>167</v>
      </c>
      <c r="D148" s="40" t="s">
        <v>31</v>
      </c>
      <c r="E148" s="40">
        <v>1</v>
      </c>
      <c r="G148" s="44">
        <v>6</v>
      </c>
      <c r="H148" s="44"/>
      <c r="I148" s="44">
        <v>11</v>
      </c>
      <c r="J148" s="44">
        <v>1</v>
      </c>
      <c r="K148" s="44">
        <v>1</v>
      </c>
      <c r="L148" s="44">
        <v>6669</v>
      </c>
      <c r="M148" s="44">
        <v>10</v>
      </c>
      <c r="N148" s="44">
        <f t="shared" si="48"/>
        <v>6679</v>
      </c>
      <c r="O148" s="40">
        <f t="shared" ref="O148" si="61">IF(E148=1, L148, 0)</f>
        <v>6669</v>
      </c>
      <c r="P148" s="40">
        <f t="shared" si="50"/>
        <v>10</v>
      </c>
      <c r="Q148" s="44">
        <f t="shared" si="51"/>
        <v>6679</v>
      </c>
      <c r="R148" s="44">
        <v>2882</v>
      </c>
      <c r="S148" s="114">
        <f t="shared" si="52"/>
        <v>0.43214874793822161</v>
      </c>
      <c r="T148" s="44">
        <v>5</v>
      </c>
      <c r="U148" s="114">
        <f t="shared" si="53"/>
        <v>0.5</v>
      </c>
      <c r="V148" s="44">
        <f t="shared" si="54"/>
        <v>2887</v>
      </c>
      <c r="W148" s="114">
        <f t="shared" si="55"/>
        <v>0.43225033687677794</v>
      </c>
      <c r="X148" s="44">
        <v>48</v>
      </c>
      <c r="Y148" s="44">
        <v>1</v>
      </c>
      <c r="Z148" s="44">
        <f t="shared" si="56"/>
        <v>49</v>
      </c>
      <c r="AA148" s="44">
        <v>42</v>
      </c>
      <c r="AB148" s="44"/>
      <c r="AC148" s="44">
        <f t="shared" si="57"/>
        <v>42</v>
      </c>
      <c r="AD148" s="44">
        <v>6</v>
      </c>
      <c r="AE148" s="44">
        <v>159</v>
      </c>
      <c r="AF148" s="44">
        <f t="shared" si="58"/>
        <v>165</v>
      </c>
      <c r="AG148" s="44">
        <v>5</v>
      </c>
      <c r="AH148" s="44">
        <v>1</v>
      </c>
      <c r="AI148" s="44"/>
      <c r="AJ148" s="44">
        <v>6</v>
      </c>
    </row>
    <row r="149" spans="1:36" s="40" customFormat="1" x14ac:dyDescent="0.25">
      <c r="A149" s="40" t="s">
        <v>120</v>
      </c>
      <c r="B149" s="40" t="s">
        <v>605</v>
      </c>
      <c r="C149" s="40" t="s">
        <v>167</v>
      </c>
      <c r="D149" s="40" t="s">
        <v>31</v>
      </c>
      <c r="F149" s="40">
        <v>1</v>
      </c>
      <c r="G149" s="44">
        <v>4</v>
      </c>
      <c r="H149" s="44">
        <v>4</v>
      </c>
      <c r="I149" s="44">
        <v>4</v>
      </c>
      <c r="J149" s="44">
        <v>1</v>
      </c>
      <c r="K149" s="44">
        <v>1</v>
      </c>
      <c r="L149" s="44">
        <v>2802</v>
      </c>
      <c r="M149" s="44">
        <v>8</v>
      </c>
      <c r="N149" s="44">
        <f t="shared" si="48"/>
        <v>2810</v>
      </c>
      <c r="O149" s="40">
        <f t="shared" si="49"/>
        <v>0</v>
      </c>
      <c r="P149" s="40">
        <f t="shared" si="50"/>
        <v>0</v>
      </c>
      <c r="Q149" s="44">
        <f t="shared" si="51"/>
        <v>0</v>
      </c>
      <c r="R149" s="44"/>
      <c r="S149" s="114"/>
      <c r="T149" s="44"/>
      <c r="U149" s="114"/>
      <c r="V149" s="44">
        <f t="shared" si="54"/>
        <v>0</v>
      </c>
      <c r="W149" s="114"/>
      <c r="X149" s="44"/>
      <c r="Y149" s="44"/>
      <c r="Z149" s="44">
        <f t="shared" si="56"/>
        <v>0</v>
      </c>
      <c r="AA149" s="44"/>
      <c r="AB149" s="44"/>
      <c r="AC149" s="44">
        <f t="shared" si="57"/>
        <v>0</v>
      </c>
      <c r="AD149" s="44"/>
      <c r="AE149" s="44"/>
      <c r="AF149" s="44">
        <f t="shared" si="58"/>
        <v>0</v>
      </c>
      <c r="AG149" s="44">
        <v>3</v>
      </c>
      <c r="AH149" s="44">
        <v>3</v>
      </c>
      <c r="AI149" s="44"/>
      <c r="AJ149" s="44">
        <v>4</v>
      </c>
    </row>
    <row r="150" spans="1:36" s="40" customFormat="1" x14ac:dyDescent="0.25">
      <c r="A150" s="40" t="s">
        <v>120</v>
      </c>
      <c r="B150" s="40" t="s">
        <v>607</v>
      </c>
      <c r="C150" s="40" t="s">
        <v>167</v>
      </c>
      <c r="D150" s="40" t="s">
        <v>31</v>
      </c>
      <c r="E150" s="40">
        <v>1</v>
      </c>
      <c r="G150" s="44">
        <v>6</v>
      </c>
      <c r="H150" s="44"/>
      <c r="I150" s="44">
        <v>13</v>
      </c>
      <c r="J150" s="44">
        <v>4</v>
      </c>
      <c r="K150" s="44">
        <v>4</v>
      </c>
      <c r="L150" s="44">
        <v>14290</v>
      </c>
      <c r="M150" s="44">
        <v>52</v>
      </c>
      <c r="N150" s="44">
        <f t="shared" si="48"/>
        <v>14342</v>
      </c>
      <c r="O150" s="40">
        <f t="shared" si="49"/>
        <v>14290</v>
      </c>
      <c r="P150" s="40">
        <f t="shared" si="50"/>
        <v>52</v>
      </c>
      <c r="Q150" s="44">
        <f t="shared" si="51"/>
        <v>14342</v>
      </c>
      <c r="R150" s="44">
        <v>7053</v>
      </c>
      <c r="S150" s="114">
        <f t="shared" si="52"/>
        <v>0.49356193142057381</v>
      </c>
      <c r="T150" s="44">
        <v>43</v>
      </c>
      <c r="U150" s="114">
        <f t="shared" si="53"/>
        <v>0.82692307692307687</v>
      </c>
      <c r="V150" s="44">
        <f t="shared" si="54"/>
        <v>7096</v>
      </c>
      <c r="W150" s="114">
        <f t="shared" si="55"/>
        <v>0.49477060382094545</v>
      </c>
      <c r="X150" s="44">
        <v>179</v>
      </c>
      <c r="Y150" s="44">
        <v>6</v>
      </c>
      <c r="Z150" s="44">
        <f t="shared" si="56"/>
        <v>185</v>
      </c>
      <c r="AA150" s="44">
        <v>132</v>
      </c>
      <c r="AB150" s="44">
        <v>4</v>
      </c>
      <c r="AC150" s="44">
        <f t="shared" si="57"/>
        <v>136</v>
      </c>
      <c r="AD150" s="44">
        <v>10</v>
      </c>
      <c r="AE150" s="44">
        <v>263</v>
      </c>
      <c r="AF150" s="44">
        <f t="shared" si="58"/>
        <v>273</v>
      </c>
      <c r="AG150" s="44">
        <v>5</v>
      </c>
      <c r="AH150" s="44">
        <v>2</v>
      </c>
      <c r="AI150" s="44"/>
      <c r="AJ150" s="44">
        <v>6</v>
      </c>
    </row>
    <row r="151" spans="1:36" s="40" customFormat="1" x14ac:dyDescent="0.25">
      <c r="A151" s="40" t="s">
        <v>120</v>
      </c>
      <c r="B151" s="40" t="s">
        <v>606</v>
      </c>
      <c r="C151" s="40" t="s">
        <v>608</v>
      </c>
      <c r="D151" s="40" t="s">
        <v>31</v>
      </c>
      <c r="F151" s="40">
        <v>1</v>
      </c>
      <c r="G151" s="44">
        <v>2</v>
      </c>
      <c r="H151" s="44">
        <v>2</v>
      </c>
      <c r="I151" s="44">
        <v>2</v>
      </c>
      <c r="J151" s="44"/>
      <c r="K151" s="44"/>
      <c r="L151" s="44">
        <v>648</v>
      </c>
      <c r="M151" s="44">
        <v>1</v>
      </c>
      <c r="N151" s="44">
        <f t="shared" si="48"/>
        <v>649</v>
      </c>
      <c r="O151" s="40">
        <f t="shared" si="49"/>
        <v>0</v>
      </c>
      <c r="P151" s="40">
        <f t="shared" si="50"/>
        <v>0</v>
      </c>
      <c r="Q151" s="44">
        <f t="shared" si="51"/>
        <v>0</v>
      </c>
      <c r="R151" s="44"/>
      <c r="S151" s="114"/>
      <c r="T151" s="44"/>
      <c r="U151" s="114"/>
      <c r="V151" s="44">
        <f t="shared" si="54"/>
        <v>0</v>
      </c>
      <c r="W151" s="114"/>
      <c r="X151" s="44"/>
      <c r="Y151" s="44"/>
      <c r="Z151" s="44">
        <f t="shared" si="56"/>
        <v>0</v>
      </c>
      <c r="AA151" s="44"/>
      <c r="AB151" s="44"/>
      <c r="AC151" s="44">
        <f t="shared" si="57"/>
        <v>0</v>
      </c>
      <c r="AD151" s="44"/>
      <c r="AE151" s="44"/>
      <c r="AF151" s="44">
        <f t="shared" si="58"/>
        <v>0</v>
      </c>
      <c r="AG151" s="44">
        <v>1</v>
      </c>
      <c r="AH151" s="44">
        <v>1</v>
      </c>
      <c r="AI151" s="44"/>
      <c r="AJ151" s="44">
        <v>2</v>
      </c>
    </row>
    <row r="152" spans="1:36" s="40" customFormat="1" x14ac:dyDescent="0.25">
      <c r="A152" s="40" t="s">
        <v>120</v>
      </c>
      <c r="B152" s="40" t="s">
        <v>606</v>
      </c>
      <c r="C152" s="40" t="s">
        <v>609</v>
      </c>
      <c r="D152" s="40" t="s">
        <v>31</v>
      </c>
      <c r="F152" s="40">
        <v>1</v>
      </c>
      <c r="G152" s="44">
        <v>3</v>
      </c>
      <c r="H152" s="44">
        <v>3</v>
      </c>
      <c r="I152" s="44">
        <v>3</v>
      </c>
      <c r="J152" s="44"/>
      <c r="K152" s="44"/>
      <c r="L152" s="44">
        <v>1098</v>
      </c>
      <c r="M152" s="44">
        <v>2</v>
      </c>
      <c r="N152" s="44">
        <f t="shared" si="48"/>
        <v>1100</v>
      </c>
      <c r="O152" s="40">
        <f t="shared" si="49"/>
        <v>0</v>
      </c>
      <c r="P152" s="40">
        <f t="shared" si="50"/>
        <v>0</v>
      </c>
      <c r="Q152" s="44">
        <f t="shared" si="51"/>
        <v>0</v>
      </c>
      <c r="R152" s="44"/>
      <c r="S152" s="114"/>
      <c r="T152" s="44"/>
      <c r="U152" s="114"/>
      <c r="V152" s="44">
        <f t="shared" si="54"/>
        <v>0</v>
      </c>
      <c r="W152" s="114"/>
      <c r="X152" s="44"/>
      <c r="Y152" s="44"/>
      <c r="Z152" s="44">
        <f t="shared" si="56"/>
        <v>0</v>
      </c>
      <c r="AA152" s="44"/>
      <c r="AB152" s="44"/>
      <c r="AC152" s="44">
        <f t="shared" si="57"/>
        <v>0</v>
      </c>
      <c r="AD152" s="44"/>
      <c r="AE152" s="44"/>
      <c r="AF152" s="44">
        <f t="shared" si="58"/>
        <v>0</v>
      </c>
      <c r="AG152" s="44">
        <v>2</v>
      </c>
      <c r="AH152" s="44">
        <v>2</v>
      </c>
      <c r="AI152" s="44"/>
      <c r="AJ152" s="44">
        <v>3</v>
      </c>
    </row>
    <row r="153" spans="1:36" s="40" customFormat="1" x14ac:dyDescent="0.25">
      <c r="A153" s="40" t="s">
        <v>120</v>
      </c>
      <c r="B153" s="40" t="s">
        <v>606</v>
      </c>
      <c r="C153" s="40" t="s">
        <v>610</v>
      </c>
      <c r="D153" s="40" t="s">
        <v>31</v>
      </c>
      <c r="F153" s="40">
        <v>1</v>
      </c>
      <c r="G153" s="44">
        <v>1</v>
      </c>
      <c r="H153" s="44">
        <v>1</v>
      </c>
      <c r="I153" s="44">
        <v>1</v>
      </c>
      <c r="J153" s="44"/>
      <c r="K153" s="44"/>
      <c r="L153" s="44">
        <v>305</v>
      </c>
      <c r="M153" s="44">
        <v>2</v>
      </c>
      <c r="N153" s="44">
        <f t="shared" si="48"/>
        <v>307</v>
      </c>
      <c r="O153" s="40">
        <f t="shared" si="49"/>
        <v>0</v>
      </c>
      <c r="P153" s="40">
        <f t="shared" si="50"/>
        <v>0</v>
      </c>
      <c r="Q153" s="44">
        <f t="shared" si="51"/>
        <v>0</v>
      </c>
      <c r="R153" s="44"/>
      <c r="S153" s="114"/>
      <c r="T153" s="44"/>
      <c r="U153" s="114"/>
      <c r="V153" s="44">
        <f t="shared" si="54"/>
        <v>0</v>
      </c>
      <c r="W153" s="114"/>
      <c r="X153" s="44"/>
      <c r="Y153" s="44"/>
      <c r="Z153" s="44">
        <f t="shared" si="56"/>
        <v>0</v>
      </c>
      <c r="AA153" s="44"/>
      <c r="AB153" s="44"/>
      <c r="AC153" s="44">
        <f t="shared" si="57"/>
        <v>0</v>
      </c>
      <c r="AD153" s="44"/>
      <c r="AE153" s="44"/>
      <c r="AF153" s="44">
        <f t="shared" si="58"/>
        <v>0</v>
      </c>
      <c r="AG153" s="44">
        <v>1</v>
      </c>
      <c r="AH153" s="44">
        <v>1</v>
      </c>
      <c r="AI153" s="44"/>
      <c r="AJ153" s="44">
        <v>1</v>
      </c>
    </row>
    <row r="154" spans="1:36" s="40" customFormat="1" x14ac:dyDescent="0.25">
      <c r="A154" s="40" t="s">
        <v>121</v>
      </c>
      <c r="B154" s="40" t="s">
        <v>614</v>
      </c>
      <c r="C154" s="40" t="s">
        <v>611</v>
      </c>
      <c r="D154" s="40" t="s">
        <v>31</v>
      </c>
      <c r="F154" s="40">
        <v>1</v>
      </c>
      <c r="G154" s="44">
        <v>2</v>
      </c>
      <c r="H154" s="44">
        <v>2</v>
      </c>
      <c r="I154" s="44">
        <v>2</v>
      </c>
      <c r="J154" s="44">
        <v>2</v>
      </c>
      <c r="K154" s="44">
        <v>1</v>
      </c>
      <c r="L154" s="44">
        <v>916</v>
      </c>
      <c r="M154" s="44">
        <v>6</v>
      </c>
      <c r="N154" s="44">
        <f>L154+M154</f>
        <v>922</v>
      </c>
      <c r="O154" s="40">
        <f t="shared" ref="O154" si="62">IF(E154=1, L154, 0)</f>
        <v>0</v>
      </c>
      <c r="P154" s="40">
        <f t="shared" si="50"/>
        <v>0</v>
      </c>
      <c r="Q154" s="44">
        <f t="shared" si="51"/>
        <v>0</v>
      </c>
      <c r="R154" s="44"/>
      <c r="S154" s="114"/>
      <c r="T154" s="44"/>
      <c r="U154" s="114"/>
      <c r="V154" s="44">
        <f t="shared" si="54"/>
        <v>0</v>
      </c>
      <c r="W154" s="114"/>
      <c r="X154" s="44"/>
      <c r="Y154" s="44"/>
      <c r="Z154" s="44"/>
      <c r="AA154" s="44"/>
      <c r="AB154" s="44"/>
      <c r="AC154" s="44"/>
      <c r="AD154" s="44"/>
      <c r="AE154" s="44"/>
      <c r="AF154" s="44"/>
      <c r="AG154" s="44"/>
      <c r="AH154" s="44"/>
      <c r="AI154" s="44">
        <v>1</v>
      </c>
      <c r="AJ154" s="44">
        <v>1</v>
      </c>
    </row>
    <row r="155" spans="1:36" s="40" customFormat="1" x14ac:dyDescent="0.25">
      <c r="A155" s="40" t="s">
        <v>121</v>
      </c>
      <c r="B155" s="40" t="s">
        <v>614</v>
      </c>
      <c r="C155" s="40" t="s">
        <v>612</v>
      </c>
      <c r="D155" s="40" t="s">
        <v>31</v>
      </c>
      <c r="F155" s="40">
        <v>1</v>
      </c>
      <c r="G155" s="44">
        <v>3</v>
      </c>
      <c r="H155" s="44">
        <v>3</v>
      </c>
      <c r="I155" s="44">
        <v>3</v>
      </c>
      <c r="J155" s="44">
        <v>3</v>
      </c>
      <c r="K155" s="44">
        <v>3</v>
      </c>
      <c r="L155" s="44">
        <v>2200</v>
      </c>
      <c r="M155" s="44">
        <v>5</v>
      </c>
      <c r="N155" s="44">
        <f>L155+M155</f>
        <v>2205</v>
      </c>
      <c r="O155" s="40">
        <f t="shared" si="49"/>
        <v>0</v>
      </c>
      <c r="P155" s="40">
        <f t="shared" si="50"/>
        <v>0</v>
      </c>
      <c r="Q155" s="44">
        <f t="shared" si="51"/>
        <v>0</v>
      </c>
      <c r="R155" s="44"/>
      <c r="S155" s="114"/>
      <c r="T155" s="44"/>
      <c r="U155" s="114"/>
      <c r="V155" s="44">
        <f t="shared" si="54"/>
        <v>0</v>
      </c>
      <c r="W155" s="114"/>
      <c r="X155" s="44"/>
      <c r="Y155" s="44"/>
      <c r="Z155" s="44">
        <f>Y155+X155</f>
        <v>0</v>
      </c>
      <c r="AA155" s="44"/>
      <c r="AB155" s="44"/>
      <c r="AC155" s="44">
        <f>AA155+AB155</f>
        <v>0</v>
      </c>
      <c r="AD155" s="44"/>
      <c r="AE155" s="44"/>
      <c r="AF155" s="44">
        <f>AE155+AD155</f>
        <v>0</v>
      </c>
      <c r="AG155" s="44">
        <v>1</v>
      </c>
      <c r="AH155" s="44">
        <v>1</v>
      </c>
      <c r="AI155" s="44"/>
      <c r="AJ155" s="44">
        <v>3</v>
      </c>
    </row>
    <row r="156" spans="1:36" s="40" customFormat="1" x14ac:dyDescent="0.25">
      <c r="A156" s="40" t="s">
        <v>121</v>
      </c>
      <c r="B156" s="40" t="s">
        <v>614</v>
      </c>
      <c r="C156" s="40" t="s">
        <v>613</v>
      </c>
      <c r="D156" s="40" t="s">
        <v>31</v>
      </c>
      <c r="F156" s="40">
        <v>1</v>
      </c>
      <c r="G156" s="44">
        <v>2</v>
      </c>
      <c r="H156" s="44">
        <v>2</v>
      </c>
      <c r="I156" s="44">
        <v>2</v>
      </c>
      <c r="J156" s="44">
        <v>1</v>
      </c>
      <c r="K156" s="44">
        <v>1</v>
      </c>
      <c r="L156" s="44">
        <v>1181</v>
      </c>
      <c r="M156" s="44">
        <v>2</v>
      </c>
      <c r="N156" s="44">
        <f t="shared" si="48"/>
        <v>1183</v>
      </c>
      <c r="O156" s="40">
        <f t="shared" si="49"/>
        <v>0</v>
      </c>
      <c r="P156" s="40">
        <f t="shared" si="50"/>
        <v>0</v>
      </c>
      <c r="Q156" s="44">
        <f t="shared" si="51"/>
        <v>0</v>
      </c>
      <c r="R156" s="44"/>
      <c r="S156" s="114"/>
      <c r="T156" s="44"/>
      <c r="U156" s="114"/>
      <c r="V156" s="44">
        <f t="shared" si="54"/>
        <v>0</v>
      </c>
      <c r="W156" s="114"/>
      <c r="X156" s="44"/>
      <c r="Y156" s="44"/>
      <c r="Z156" s="44">
        <f t="shared" si="56"/>
        <v>0</v>
      </c>
      <c r="AA156" s="44"/>
      <c r="AB156" s="44"/>
      <c r="AC156" s="44">
        <f t="shared" si="57"/>
        <v>0</v>
      </c>
      <c r="AD156" s="44"/>
      <c r="AE156" s="44"/>
      <c r="AF156" s="44">
        <f t="shared" si="58"/>
        <v>0</v>
      </c>
      <c r="AG156" s="44"/>
      <c r="AH156" s="44"/>
      <c r="AI156" s="44"/>
      <c r="AJ156" s="44">
        <v>2</v>
      </c>
    </row>
    <row r="157" spans="1:36" x14ac:dyDescent="0.25">
      <c r="AC157" s="75">
        <f t="shared" si="57"/>
        <v>0</v>
      </c>
      <c r="AF157" s="75">
        <f t="shared" si="58"/>
        <v>0</v>
      </c>
    </row>
    <row r="158" spans="1:36" x14ac:dyDescent="0.25">
      <c r="AC158" s="75">
        <f t="shared" si="57"/>
        <v>0</v>
      </c>
      <c r="AF158" s="75">
        <f t="shared" si="58"/>
        <v>0</v>
      </c>
    </row>
    <row r="159" spans="1:36" x14ac:dyDescent="0.25">
      <c r="AC159" s="75">
        <f t="shared" si="57"/>
        <v>0</v>
      </c>
      <c r="AF159" s="75">
        <f t="shared" si="58"/>
        <v>0</v>
      </c>
    </row>
    <row r="160" spans="1:36" x14ac:dyDescent="0.25">
      <c r="AC160" s="75">
        <f t="shared" si="57"/>
        <v>0</v>
      </c>
      <c r="AF160" s="75">
        <f t="shared" si="58"/>
        <v>0</v>
      </c>
    </row>
    <row r="161" spans="29:32" x14ac:dyDescent="0.25">
      <c r="AC161" s="75">
        <f t="shared" si="57"/>
        <v>0</v>
      </c>
      <c r="AF161" s="75">
        <f t="shared" si="58"/>
        <v>0</v>
      </c>
    </row>
    <row r="162" spans="29:32" x14ac:dyDescent="0.25">
      <c r="AC162" s="75">
        <f t="shared" si="57"/>
        <v>0</v>
      </c>
      <c r="AF162" s="75">
        <f t="shared" si="58"/>
        <v>0</v>
      </c>
    </row>
    <row r="163" spans="29:32" x14ac:dyDescent="0.25">
      <c r="AC163" s="75">
        <f t="shared" si="57"/>
        <v>0</v>
      </c>
      <c r="AF163" s="75">
        <f t="shared" si="58"/>
        <v>0</v>
      </c>
    </row>
    <row r="164" spans="29:32" x14ac:dyDescent="0.25">
      <c r="AC164" s="75">
        <f t="shared" si="57"/>
        <v>0</v>
      </c>
      <c r="AF164" s="75">
        <f t="shared" si="58"/>
        <v>0</v>
      </c>
    </row>
    <row r="165" spans="29:32" x14ac:dyDescent="0.25">
      <c r="AC165" s="75">
        <f t="shared" si="57"/>
        <v>0</v>
      </c>
      <c r="AF165" s="75">
        <f t="shared" si="58"/>
        <v>0</v>
      </c>
    </row>
    <row r="166" spans="29:32" x14ac:dyDescent="0.25">
      <c r="AC166" s="75">
        <f t="shared" si="57"/>
        <v>0</v>
      </c>
      <c r="AF166" s="75">
        <f t="shared" si="58"/>
        <v>0</v>
      </c>
    </row>
    <row r="167" spans="29:32" x14ac:dyDescent="0.25">
      <c r="AC167" s="75">
        <f t="shared" si="57"/>
        <v>0</v>
      </c>
      <c r="AF167" s="75">
        <f t="shared" si="58"/>
        <v>0</v>
      </c>
    </row>
    <row r="168" spans="29:32" x14ac:dyDescent="0.25">
      <c r="AC168" s="75">
        <f t="shared" si="57"/>
        <v>0</v>
      </c>
      <c r="AF168" s="75">
        <f t="shared" si="58"/>
        <v>0</v>
      </c>
    </row>
    <row r="169" spans="29:32" x14ac:dyDescent="0.25">
      <c r="AC169" s="75">
        <f t="shared" si="57"/>
        <v>0</v>
      </c>
      <c r="AF169" s="75">
        <f t="shared" si="58"/>
        <v>0</v>
      </c>
    </row>
    <row r="170" spans="29:32" x14ac:dyDescent="0.25">
      <c r="AC170" s="75">
        <f t="shared" si="57"/>
        <v>0</v>
      </c>
      <c r="AF170" s="75">
        <f t="shared" si="58"/>
        <v>0</v>
      </c>
    </row>
    <row r="171" spans="29:32" x14ac:dyDescent="0.25">
      <c r="AC171" s="75">
        <f t="shared" si="57"/>
        <v>0</v>
      </c>
      <c r="AF171" s="75">
        <f t="shared" si="58"/>
        <v>0</v>
      </c>
    </row>
    <row r="172" spans="29:32" x14ac:dyDescent="0.25">
      <c r="AC172" s="75">
        <f t="shared" si="57"/>
        <v>0</v>
      </c>
      <c r="AF172" s="75">
        <f t="shared" si="58"/>
        <v>0</v>
      </c>
    </row>
    <row r="173" spans="29:32" x14ac:dyDescent="0.25">
      <c r="AC173" s="75">
        <f t="shared" si="57"/>
        <v>0</v>
      </c>
      <c r="AF173" s="75">
        <f t="shared" si="58"/>
        <v>0</v>
      </c>
    </row>
    <row r="174" spans="29:32" x14ac:dyDescent="0.25">
      <c r="AC174" s="75">
        <f t="shared" si="57"/>
        <v>0</v>
      </c>
      <c r="AF174" s="75">
        <f t="shared" si="58"/>
        <v>0</v>
      </c>
    </row>
    <row r="175" spans="29:32" x14ac:dyDescent="0.25">
      <c r="AC175" s="75">
        <f t="shared" si="57"/>
        <v>0</v>
      </c>
      <c r="AF175" s="75">
        <f t="shared" si="58"/>
        <v>0</v>
      </c>
    </row>
    <row r="176" spans="29:32" x14ac:dyDescent="0.25">
      <c r="AC176" s="75">
        <f t="shared" si="57"/>
        <v>0</v>
      </c>
      <c r="AF176" s="75">
        <f t="shared" si="58"/>
        <v>0</v>
      </c>
    </row>
    <row r="177" spans="29:32" x14ac:dyDescent="0.25">
      <c r="AC177" s="75">
        <f t="shared" si="57"/>
        <v>0</v>
      </c>
      <c r="AF177" s="75">
        <f t="shared" si="58"/>
        <v>0</v>
      </c>
    </row>
    <row r="178" spans="29:32" x14ac:dyDescent="0.25">
      <c r="AC178" s="75">
        <f t="shared" si="57"/>
        <v>0</v>
      </c>
      <c r="AF178" s="75">
        <f t="shared" si="58"/>
        <v>0</v>
      </c>
    </row>
    <row r="179" spans="29:32" x14ac:dyDescent="0.25">
      <c r="AC179" s="75">
        <f t="shared" si="57"/>
        <v>0</v>
      </c>
      <c r="AF179" s="75">
        <f t="shared" si="58"/>
        <v>0</v>
      </c>
    </row>
    <row r="180" spans="29:32" x14ac:dyDescent="0.25">
      <c r="AC180" s="75">
        <f t="shared" si="57"/>
        <v>0</v>
      </c>
      <c r="AF180" s="75">
        <f t="shared" si="58"/>
        <v>0</v>
      </c>
    </row>
    <row r="181" spans="29:32" x14ac:dyDescent="0.25">
      <c r="AC181" s="75">
        <f t="shared" si="57"/>
        <v>0</v>
      </c>
      <c r="AF181" s="75">
        <f t="shared" si="58"/>
        <v>0</v>
      </c>
    </row>
    <row r="182" spans="29:32" x14ac:dyDescent="0.25">
      <c r="AC182" s="75">
        <f t="shared" si="57"/>
        <v>0</v>
      </c>
      <c r="AF182" s="75">
        <f t="shared" si="58"/>
        <v>0</v>
      </c>
    </row>
    <row r="183" spans="29:32" x14ac:dyDescent="0.25">
      <c r="AC183" s="75">
        <f t="shared" si="57"/>
        <v>0</v>
      </c>
      <c r="AF183" s="75">
        <f t="shared" si="58"/>
        <v>0</v>
      </c>
    </row>
    <row r="184" spans="29:32" x14ac:dyDescent="0.25">
      <c r="AC184" s="75">
        <f t="shared" si="57"/>
        <v>0</v>
      </c>
      <c r="AF184" s="75">
        <f t="shared" si="58"/>
        <v>0</v>
      </c>
    </row>
    <row r="185" spans="29:32" x14ac:dyDescent="0.25">
      <c r="AC185" s="75">
        <f t="shared" si="57"/>
        <v>0</v>
      </c>
      <c r="AF185" s="75">
        <f t="shared" si="58"/>
        <v>0</v>
      </c>
    </row>
    <row r="186" spans="29:32" x14ac:dyDescent="0.25">
      <c r="AC186" s="75">
        <f t="shared" si="57"/>
        <v>0</v>
      </c>
      <c r="AF186" s="75">
        <f t="shared" si="58"/>
        <v>0</v>
      </c>
    </row>
    <row r="187" spans="29:32" x14ac:dyDescent="0.25">
      <c r="AC187" s="75">
        <f t="shared" si="57"/>
        <v>0</v>
      </c>
      <c r="AF187" s="75">
        <f t="shared" si="58"/>
        <v>0</v>
      </c>
    </row>
    <row r="188" spans="29:32" x14ac:dyDescent="0.25">
      <c r="AC188" s="75">
        <f t="shared" si="57"/>
        <v>0</v>
      </c>
      <c r="AF188" s="75">
        <f t="shared" si="58"/>
        <v>0</v>
      </c>
    </row>
    <row r="189" spans="29:32" x14ac:dyDescent="0.25">
      <c r="AC189" s="75">
        <f t="shared" si="57"/>
        <v>0</v>
      </c>
      <c r="AF189" s="75">
        <f t="shared" si="58"/>
        <v>0</v>
      </c>
    </row>
    <row r="190" spans="29:32" x14ac:dyDescent="0.25">
      <c r="AC190" s="75">
        <f t="shared" si="57"/>
        <v>0</v>
      </c>
      <c r="AF190" s="75">
        <f t="shared" si="58"/>
        <v>0</v>
      </c>
    </row>
    <row r="191" spans="29:32" x14ac:dyDescent="0.25">
      <c r="AC191" s="75">
        <f t="shared" si="57"/>
        <v>0</v>
      </c>
      <c r="AF191" s="75">
        <f t="shared" si="58"/>
        <v>0</v>
      </c>
    </row>
    <row r="192" spans="29:32" x14ac:dyDescent="0.25">
      <c r="AC192" s="75">
        <f t="shared" si="57"/>
        <v>0</v>
      </c>
      <c r="AF192" s="75">
        <f t="shared" si="58"/>
        <v>0</v>
      </c>
    </row>
    <row r="193" spans="29:32" x14ac:dyDescent="0.25">
      <c r="AC193" s="75">
        <f t="shared" si="57"/>
        <v>0</v>
      </c>
      <c r="AF193" s="75">
        <f t="shared" si="58"/>
        <v>0</v>
      </c>
    </row>
    <row r="194" spans="29:32" x14ac:dyDescent="0.25">
      <c r="AC194" s="75">
        <f t="shared" si="57"/>
        <v>0</v>
      </c>
      <c r="AF194" s="75">
        <f t="shared" si="58"/>
        <v>0</v>
      </c>
    </row>
    <row r="195" spans="29:32" x14ac:dyDescent="0.25">
      <c r="AC195" s="75">
        <f t="shared" si="57"/>
        <v>0</v>
      </c>
      <c r="AF195" s="75">
        <f t="shared" si="58"/>
        <v>0</v>
      </c>
    </row>
    <row r="196" spans="29:32" x14ac:dyDescent="0.25">
      <c r="AC196" s="75">
        <f t="shared" si="57"/>
        <v>0</v>
      </c>
      <c r="AF196" s="75">
        <f t="shared" si="58"/>
        <v>0</v>
      </c>
    </row>
    <row r="197" spans="29:32" x14ac:dyDescent="0.25">
      <c r="AC197" s="75">
        <f t="shared" ref="AC197:AC260" si="63">AA197+AB197</f>
        <v>0</v>
      </c>
      <c r="AF197" s="75">
        <f t="shared" ref="AF197:AF260" si="64">AE197+AD197</f>
        <v>0</v>
      </c>
    </row>
    <row r="198" spans="29:32" x14ac:dyDescent="0.25">
      <c r="AC198" s="75">
        <f t="shared" si="63"/>
        <v>0</v>
      </c>
      <c r="AF198" s="75">
        <f t="shared" si="64"/>
        <v>0</v>
      </c>
    </row>
    <row r="199" spans="29:32" x14ac:dyDescent="0.25">
      <c r="AC199" s="75">
        <f t="shared" si="63"/>
        <v>0</v>
      </c>
      <c r="AF199" s="75">
        <f t="shared" si="64"/>
        <v>0</v>
      </c>
    </row>
    <row r="200" spans="29:32" x14ac:dyDescent="0.25">
      <c r="AC200" s="75">
        <f t="shared" si="63"/>
        <v>0</v>
      </c>
      <c r="AF200" s="75">
        <f t="shared" si="64"/>
        <v>0</v>
      </c>
    </row>
    <row r="201" spans="29:32" x14ac:dyDescent="0.25">
      <c r="AC201" s="75">
        <f t="shared" si="63"/>
        <v>0</v>
      </c>
      <c r="AF201" s="75">
        <f t="shared" si="64"/>
        <v>0</v>
      </c>
    </row>
    <row r="202" spans="29:32" x14ac:dyDescent="0.25">
      <c r="AC202" s="75">
        <f t="shared" si="63"/>
        <v>0</v>
      </c>
      <c r="AF202" s="75">
        <f t="shared" si="64"/>
        <v>0</v>
      </c>
    </row>
    <row r="203" spans="29:32" x14ac:dyDescent="0.25">
      <c r="AC203" s="75">
        <f t="shared" si="63"/>
        <v>0</v>
      </c>
      <c r="AF203" s="75">
        <f t="shared" si="64"/>
        <v>0</v>
      </c>
    </row>
    <row r="204" spans="29:32" x14ac:dyDescent="0.25">
      <c r="AC204" s="75">
        <f t="shared" si="63"/>
        <v>0</v>
      </c>
      <c r="AF204" s="75">
        <f t="shared" si="64"/>
        <v>0</v>
      </c>
    </row>
    <row r="205" spans="29:32" x14ac:dyDescent="0.25">
      <c r="AC205" s="75">
        <f t="shared" si="63"/>
        <v>0</v>
      </c>
      <c r="AF205" s="75">
        <f t="shared" si="64"/>
        <v>0</v>
      </c>
    </row>
    <row r="206" spans="29:32" x14ac:dyDescent="0.25">
      <c r="AC206" s="75">
        <f t="shared" si="63"/>
        <v>0</v>
      </c>
      <c r="AF206" s="75">
        <f t="shared" si="64"/>
        <v>0</v>
      </c>
    </row>
    <row r="207" spans="29:32" x14ac:dyDescent="0.25">
      <c r="AC207" s="75">
        <f t="shared" si="63"/>
        <v>0</v>
      </c>
      <c r="AF207" s="75">
        <f t="shared" si="64"/>
        <v>0</v>
      </c>
    </row>
    <row r="208" spans="29:32" x14ac:dyDescent="0.25">
      <c r="AC208" s="75">
        <f t="shared" si="63"/>
        <v>0</v>
      </c>
      <c r="AF208" s="75">
        <f t="shared" si="64"/>
        <v>0</v>
      </c>
    </row>
    <row r="209" spans="29:32" x14ac:dyDescent="0.25">
      <c r="AC209" s="75">
        <f t="shared" si="63"/>
        <v>0</v>
      </c>
      <c r="AF209" s="75">
        <f t="shared" si="64"/>
        <v>0</v>
      </c>
    </row>
    <row r="210" spans="29:32" x14ac:dyDescent="0.25">
      <c r="AC210" s="75">
        <f t="shared" si="63"/>
        <v>0</v>
      </c>
      <c r="AF210" s="75">
        <f t="shared" si="64"/>
        <v>0</v>
      </c>
    </row>
    <row r="211" spans="29:32" x14ac:dyDescent="0.25">
      <c r="AC211" s="75">
        <f t="shared" si="63"/>
        <v>0</v>
      </c>
      <c r="AF211" s="75">
        <f t="shared" si="64"/>
        <v>0</v>
      </c>
    </row>
    <row r="212" spans="29:32" x14ac:dyDescent="0.25">
      <c r="AC212" s="75">
        <f t="shared" si="63"/>
        <v>0</v>
      </c>
      <c r="AF212" s="75">
        <f t="shared" si="64"/>
        <v>0</v>
      </c>
    </row>
    <row r="213" spans="29:32" x14ac:dyDescent="0.25">
      <c r="AC213" s="75">
        <f t="shared" si="63"/>
        <v>0</v>
      </c>
      <c r="AF213" s="75">
        <f t="shared" si="64"/>
        <v>0</v>
      </c>
    </row>
    <row r="214" spans="29:32" x14ac:dyDescent="0.25">
      <c r="AC214" s="75">
        <f t="shared" si="63"/>
        <v>0</v>
      </c>
      <c r="AF214" s="75">
        <f t="shared" si="64"/>
        <v>0</v>
      </c>
    </row>
    <row r="215" spans="29:32" x14ac:dyDescent="0.25">
      <c r="AC215" s="75">
        <f t="shared" si="63"/>
        <v>0</v>
      </c>
      <c r="AF215" s="75">
        <f t="shared" si="64"/>
        <v>0</v>
      </c>
    </row>
    <row r="216" spans="29:32" x14ac:dyDescent="0.25">
      <c r="AC216" s="75">
        <f t="shared" si="63"/>
        <v>0</v>
      </c>
      <c r="AF216" s="75">
        <f t="shared" si="64"/>
        <v>0</v>
      </c>
    </row>
    <row r="217" spans="29:32" x14ac:dyDescent="0.25">
      <c r="AC217" s="75">
        <f t="shared" si="63"/>
        <v>0</v>
      </c>
      <c r="AF217" s="75">
        <f t="shared" si="64"/>
        <v>0</v>
      </c>
    </row>
    <row r="218" spans="29:32" x14ac:dyDescent="0.25">
      <c r="AC218" s="75">
        <f t="shared" si="63"/>
        <v>0</v>
      </c>
      <c r="AF218" s="75">
        <f t="shared" si="64"/>
        <v>0</v>
      </c>
    </row>
    <row r="219" spans="29:32" x14ac:dyDescent="0.25">
      <c r="AC219" s="75">
        <f t="shared" si="63"/>
        <v>0</v>
      </c>
      <c r="AF219" s="75">
        <f t="shared" si="64"/>
        <v>0</v>
      </c>
    </row>
    <row r="220" spans="29:32" x14ac:dyDescent="0.25">
      <c r="AC220" s="75">
        <f t="shared" si="63"/>
        <v>0</v>
      </c>
      <c r="AF220" s="75">
        <f t="shared" si="64"/>
        <v>0</v>
      </c>
    </row>
    <row r="221" spans="29:32" x14ac:dyDescent="0.25">
      <c r="AC221" s="75">
        <f t="shared" si="63"/>
        <v>0</v>
      </c>
      <c r="AF221" s="75">
        <f t="shared" si="64"/>
        <v>0</v>
      </c>
    </row>
    <row r="222" spans="29:32" x14ac:dyDescent="0.25">
      <c r="AC222" s="75">
        <f t="shared" si="63"/>
        <v>0</v>
      </c>
      <c r="AF222" s="75">
        <f t="shared" si="64"/>
        <v>0</v>
      </c>
    </row>
    <row r="223" spans="29:32" x14ac:dyDescent="0.25">
      <c r="AC223" s="75">
        <f t="shared" si="63"/>
        <v>0</v>
      </c>
      <c r="AF223" s="75">
        <f t="shared" si="64"/>
        <v>0</v>
      </c>
    </row>
    <row r="224" spans="29:32" x14ac:dyDescent="0.25">
      <c r="AC224" s="75">
        <f t="shared" si="63"/>
        <v>0</v>
      </c>
      <c r="AF224" s="75">
        <f t="shared" si="64"/>
        <v>0</v>
      </c>
    </row>
    <row r="225" spans="29:32" x14ac:dyDescent="0.25">
      <c r="AC225" s="75">
        <f t="shared" si="63"/>
        <v>0</v>
      </c>
      <c r="AF225" s="75">
        <f t="shared" si="64"/>
        <v>0</v>
      </c>
    </row>
    <row r="226" spans="29:32" x14ac:dyDescent="0.25">
      <c r="AC226" s="75">
        <f t="shared" si="63"/>
        <v>0</v>
      </c>
      <c r="AF226" s="75">
        <f t="shared" si="64"/>
        <v>0</v>
      </c>
    </row>
    <row r="227" spans="29:32" x14ac:dyDescent="0.25">
      <c r="AC227" s="75">
        <f t="shared" si="63"/>
        <v>0</v>
      </c>
      <c r="AF227" s="75">
        <f t="shared" si="64"/>
        <v>0</v>
      </c>
    </row>
    <row r="228" spans="29:32" x14ac:dyDescent="0.25">
      <c r="AC228" s="75">
        <f t="shared" si="63"/>
        <v>0</v>
      </c>
      <c r="AF228" s="75">
        <f t="shared" si="64"/>
        <v>0</v>
      </c>
    </row>
    <row r="229" spans="29:32" x14ac:dyDescent="0.25">
      <c r="AC229" s="75">
        <f t="shared" si="63"/>
        <v>0</v>
      </c>
      <c r="AF229" s="75">
        <f t="shared" si="64"/>
        <v>0</v>
      </c>
    </row>
    <row r="230" spans="29:32" x14ac:dyDescent="0.25">
      <c r="AC230" s="75">
        <f t="shared" si="63"/>
        <v>0</v>
      </c>
      <c r="AF230" s="75">
        <f t="shared" si="64"/>
        <v>0</v>
      </c>
    </row>
    <row r="231" spans="29:32" x14ac:dyDescent="0.25">
      <c r="AC231" s="75">
        <f t="shared" si="63"/>
        <v>0</v>
      </c>
      <c r="AF231" s="75">
        <f t="shared" si="64"/>
        <v>0</v>
      </c>
    </row>
    <row r="232" spans="29:32" x14ac:dyDescent="0.25">
      <c r="AC232" s="75">
        <f t="shared" si="63"/>
        <v>0</v>
      </c>
      <c r="AF232" s="75">
        <f t="shared" si="64"/>
        <v>0</v>
      </c>
    </row>
    <row r="233" spans="29:32" x14ac:dyDescent="0.25">
      <c r="AC233" s="75">
        <f t="shared" si="63"/>
        <v>0</v>
      </c>
      <c r="AF233" s="75">
        <f t="shared" si="64"/>
        <v>0</v>
      </c>
    </row>
    <row r="234" spans="29:32" x14ac:dyDescent="0.25">
      <c r="AC234" s="75">
        <f t="shared" si="63"/>
        <v>0</v>
      </c>
      <c r="AF234" s="75">
        <f t="shared" si="64"/>
        <v>0</v>
      </c>
    </row>
    <row r="235" spans="29:32" x14ac:dyDescent="0.25">
      <c r="AC235" s="75">
        <f t="shared" si="63"/>
        <v>0</v>
      </c>
      <c r="AF235" s="75">
        <f t="shared" si="64"/>
        <v>0</v>
      </c>
    </row>
    <row r="236" spans="29:32" x14ac:dyDescent="0.25">
      <c r="AC236" s="75">
        <f t="shared" si="63"/>
        <v>0</v>
      </c>
      <c r="AF236" s="75">
        <f t="shared" si="64"/>
        <v>0</v>
      </c>
    </row>
    <row r="237" spans="29:32" x14ac:dyDescent="0.25">
      <c r="AC237" s="75">
        <f t="shared" si="63"/>
        <v>0</v>
      </c>
      <c r="AF237" s="75">
        <f t="shared" si="64"/>
        <v>0</v>
      </c>
    </row>
    <row r="238" spans="29:32" x14ac:dyDescent="0.25">
      <c r="AC238" s="75">
        <f t="shared" si="63"/>
        <v>0</v>
      </c>
      <c r="AF238" s="75">
        <f t="shared" si="64"/>
        <v>0</v>
      </c>
    </row>
    <row r="239" spans="29:32" x14ac:dyDescent="0.25">
      <c r="AC239" s="75">
        <f t="shared" si="63"/>
        <v>0</v>
      </c>
      <c r="AF239" s="75">
        <f t="shared" si="64"/>
        <v>0</v>
      </c>
    </row>
    <row r="240" spans="29:32" x14ac:dyDescent="0.25">
      <c r="AC240" s="75">
        <f t="shared" si="63"/>
        <v>0</v>
      </c>
      <c r="AF240" s="75">
        <f t="shared" si="64"/>
        <v>0</v>
      </c>
    </row>
    <row r="241" spans="29:32" x14ac:dyDescent="0.25">
      <c r="AC241" s="75">
        <f t="shared" si="63"/>
        <v>0</v>
      </c>
      <c r="AF241" s="75">
        <f t="shared" si="64"/>
        <v>0</v>
      </c>
    </row>
    <row r="242" spans="29:32" x14ac:dyDescent="0.25">
      <c r="AC242" s="75">
        <f t="shared" si="63"/>
        <v>0</v>
      </c>
      <c r="AF242" s="75">
        <f t="shared" si="64"/>
        <v>0</v>
      </c>
    </row>
    <row r="243" spans="29:32" x14ac:dyDescent="0.25">
      <c r="AC243" s="75">
        <f t="shared" si="63"/>
        <v>0</v>
      </c>
      <c r="AF243" s="75">
        <f t="shared" si="64"/>
        <v>0</v>
      </c>
    </row>
    <row r="244" spans="29:32" x14ac:dyDescent="0.25">
      <c r="AC244" s="75">
        <f t="shared" si="63"/>
        <v>0</v>
      </c>
      <c r="AF244" s="75">
        <f t="shared" si="64"/>
        <v>0</v>
      </c>
    </row>
    <row r="245" spans="29:32" x14ac:dyDescent="0.25">
      <c r="AC245" s="75">
        <f t="shared" si="63"/>
        <v>0</v>
      </c>
      <c r="AF245" s="75">
        <f t="shared" si="64"/>
        <v>0</v>
      </c>
    </row>
    <row r="246" spans="29:32" x14ac:dyDescent="0.25">
      <c r="AC246" s="75">
        <f t="shared" si="63"/>
        <v>0</v>
      </c>
      <c r="AF246" s="75">
        <f t="shared" si="64"/>
        <v>0</v>
      </c>
    </row>
    <row r="247" spans="29:32" x14ac:dyDescent="0.25">
      <c r="AC247" s="75">
        <f t="shared" si="63"/>
        <v>0</v>
      </c>
      <c r="AF247" s="75">
        <f t="shared" si="64"/>
        <v>0</v>
      </c>
    </row>
    <row r="248" spans="29:32" x14ac:dyDescent="0.25">
      <c r="AC248" s="75">
        <f t="shared" si="63"/>
        <v>0</v>
      </c>
      <c r="AF248" s="75">
        <f t="shared" si="64"/>
        <v>0</v>
      </c>
    </row>
    <row r="249" spans="29:32" x14ac:dyDescent="0.25">
      <c r="AC249" s="75">
        <f t="shared" si="63"/>
        <v>0</v>
      </c>
      <c r="AF249" s="75">
        <f t="shared" si="64"/>
        <v>0</v>
      </c>
    </row>
    <row r="250" spans="29:32" x14ac:dyDescent="0.25">
      <c r="AC250" s="75">
        <f t="shared" si="63"/>
        <v>0</v>
      </c>
      <c r="AF250" s="75">
        <f t="shared" si="64"/>
        <v>0</v>
      </c>
    </row>
    <row r="251" spans="29:32" x14ac:dyDescent="0.25">
      <c r="AC251" s="75">
        <f t="shared" si="63"/>
        <v>0</v>
      </c>
      <c r="AF251" s="75">
        <f t="shared" si="64"/>
        <v>0</v>
      </c>
    </row>
    <row r="252" spans="29:32" x14ac:dyDescent="0.25">
      <c r="AC252" s="75">
        <f t="shared" si="63"/>
        <v>0</v>
      </c>
      <c r="AF252" s="75">
        <f t="shared" si="64"/>
        <v>0</v>
      </c>
    </row>
    <row r="253" spans="29:32" x14ac:dyDescent="0.25">
      <c r="AC253" s="75">
        <f t="shared" si="63"/>
        <v>0</v>
      </c>
      <c r="AF253" s="75">
        <f t="shared" si="64"/>
        <v>0</v>
      </c>
    </row>
    <row r="254" spans="29:32" x14ac:dyDescent="0.25">
      <c r="AC254" s="75">
        <f t="shared" si="63"/>
        <v>0</v>
      </c>
      <c r="AF254" s="75">
        <f t="shared" si="64"/>
        <v>0</v>
      </c>
    </row>
    <row r="255" spans="29:32" x14ac:dyDescent="0.25">
      <c r="AC255" s="75">
        <f t="shared" si="63"/>
        <v>0</v>
      </c>
      <c r="AF255" s="75">
        <f t="shared" si="64"/>
        <v>0</v>
      </c>
    </row>
    <row r="256" spans="29:32" x14ac:dyDescent="0.25">
      <c r="AC256" s="75">
        <f t="shared" si="63"/>
        <v>0</v>
      </c>
      <c r="AF256" s="75">
        <f t="shared" si="64"/>
        <v>0</v>
      </c>
    </row>
    <row r="257" spans="29:32" x14ac:dyDescent="0.25">
      <c r="AC257" s="75">
        <f t="shared" si="63"/>
        <v>0</v>
      </c>
      <c r="AF257" s="75">
        <f t="shared" si="64"/>
        <v>0</v>
      </c>
    </row>
    <row r="258" spans="29:32" x14ac:dyDescent="0.25">
      <c r="AC258" s="75">
        <f t="shared" si="63"/>
        <v>0</v>
      </c>
      <c r="AF258" s="75">
        <f t="shared" si="64"/>
        <v>0</v>
      </c>
    </row>
    <row r="259" spans="29:32" x14ac:dyDescent="0.25">
      <c r="AC259" s="75">
        <f t="shared" si="63"/>
        <v>0</v>
      </c>
      <c r="AF259" s="75">
        <f t="shared" si="64"/>
        <v>0</v>
      </c>
    </row>
    <row r="260" spans="29:32" x14ac:dyDescent="0.25">
      <c r="AC260" s="75">
        <f t="shared" si="63"/>
        <v>0</v>
      </c>
      <c r="AF260" s="75">
        <f t="shared" si="64"/>
        <v>0</v>
      </c>
    </row>
    <row r="261" spans="29:32" x14ac:dyDescent="0.25">
      <c r="AC261" s="75">
        <f t="shared" ref="AC261:AC324" si="65">AA261+AB261</f>
        <v>0</v>
      </c>
      <c r="AF261" s="75">
        <f t="shared" ref="AF261:AF324" si="66">AE261+AD261</f>
        <v>0</v>
      </c>
    </row>
    <row r="262" spans="29:32" x14ac:dyDescent="0.25">
      <c r="AC262" s="75">
        <f t="shared" si="65"/>
        <v>0</v>
      </c>
      <c r="AF262" s="75">
        <f t="shared" si="66"/>
        <v>0</v>
      </c>
    </row>
    <row r="263" spans="29:32" x14ac:dyDescent="0.25">
      <c r="AC263" s="75">
        <f t="shared" si="65"/>
        <v>0</v>
      </c>
      <c r="AF263" s="75">
        <f t="shared" si="66"/>
        <v>0</v>
      </c>
    </row>
    <row r="264" spans="29:32" x14ac:dyDescent="0.25">
      <c r="AC264" s="75">
        <f t="shared" si="65"/>
        <v>0</v>
      </c>
      <c r="AF264" s="75">
        <f t="shared" si="66"/>
        <v>0</v>
      </c>
    </row>
    <row r="265" spans="29:32" x14ac:dyDescent="0.25">
      <c r="AC265" s="75">
        <f t="shared" si="65"/>
        <v>0</v>
      </c>
      <c r="AF265" s="75">
        <f t="shared" si="66"/>
        <v>0</v>
      </c>
    </row>
    <row r="266" spans="29:32" x14ac:dyDescent="0.25">
      <c r="AC266" s="75">
        <f t="shared" si="65"/>
        <v>0</v>
      </c>
      <c r="AF266" s="75">
        <f t="shared" si="66"/>
        <v>0</v>
      </c>
    </row>
    <row r="267" spans="29:32" x14ac:dyDescent="0.25">
      <c r="AC267" s="75">
        <f t="shared" si="65"/>
        <v>0</v>
      </c>
      <c r="AF267" s="75">
        <f t="shared" si="66"/>
        <v>0</v>
      </c>
    </row>
    <row r="268" spans="29:32" x14ac:dyDescent="0.25">
      <c r="AC268" s="75">
        <f t="shared" si="65"/>
        <v>0</v>
      </c>
      <c r="AF268" s="75">
        <f t="shared" si="66"/>
        <v>0</v>
      </c>
    </row>
    <row r="269" spans="29:32" x14ac:dyDescent="0.25">
      <c r="AC269" s="75">
        <f t="shared" si="65"/>
        <v>0</v>
      </c>
      <c r="AF269" s="75">
        <f t="shared" si="66"/>
        <v>0</v>
      </c>
    </row>
    <row r="270" spans="29:32" x14ac:dyDescent="0.25">
      <c r="AC270" s="75">
        <f t="shared" si="65"/>
        <v>0</v>
      </c>
      <c r="AF270" s="75">
        <f t="shared" si="66"/>
        <v>0</v>
      </c>
    </row>
    <row r="271" spans="29:32" x14ac:dyDescent="0.25">
      <c r="AC271" s="75">
        <f t="shared" si="65"/>
        <v>0</v>
      </c>
      <c r="AF271" s="75">
        <f t="shared" si="66"/>
        <v>0</v>
      </c>
    </row>
    <row r="272" spans="29:32" x14ac:dyDescent="0.25">
      <c r="AC272" s="75">
        <f t="shared" si="65"/>
        <v>0</v>
      </c>
      <c r="AF272" s="75">
        <f t="shared" si="66"/>
        <v>0</v>
      </c>
    </row>
    <row r="273" spans="29:32" x14ac:dyDescent="0.25">
      <c r="AC273" s="75">
        <f t="shared" si="65"/>
        <v>0</v>
      </c>
      <c r="AF273" s="75">
        <f t="shared" si="66"/>
        <v>0</v>
      </c>
    </row>
    <row r="274" spans="29:32" x14ac:dyDescent="0.25">
      <c r="AC274" s="75">
        <f t="shared" si="65"/>
        <v>0</v>
      </c>
      <c r="AF274" s="75">
        <f t="shared" si="66"/>
        <v>0</v>
      </c>
    </row>
    <row r="275" spans="29:32" x14ac:dyDescent="0.25">
      <c r="AC275" s="75">
        <f t="shared" si="65"/>
        <v>0</v>
      </c>
      <c r="AF275" s="75">
        <f t="shared" si="66"/>
        <v>0</v>
      </c>
    </row>
    <row r="276" spans="29:32" x14ac:dyDescent="0.25">
      <c r="AC276" s="75">
        <f t="shared" si="65"/>
        <v>0</v>
      </c>
      <c r="AF276" s="75">
        <f t="shared" si="66"/>
        <v>0</v>
      </c>
    </row>
    <row r="277" spans="29:32" x14ac:dyDescent="0.25">
      <c r="AC277" s="75">
        <f t="shared" si="65"/>
        <v>0</v>
      </c>
      <c r="AF277" s="75">
        <f t="shared" si="66"/>
        <v>0</v>
      </c>
    </row>
    <row r="278" spans="29:32" x14ac:dyDescent="0.25">
      <c r="AC278" s="75">
        <f t="shared" si="65"/>
        <v>0</v>
      </c>
      <c r="AF278" s="75">
        <f t="shared" si="66"/>
        <v>0</v>
      </c>
    </row>
    <row r="279" spans="29:32" x14ac:dyDescent="0.25">
      <c r="AC279" s="75">
        <f t="shared" si="65"/>
        <v>0</v>
      </c>
      <c r="AF279" s="75">
        <f t="shared" si="66"/>
        <v>0</v>
      </c>
    </row>
    <row r="280" spans="29:32" x14ac:dyDescent="0.25">
      <c r="AC280" s="75">
        <f t="shared" si="65"/>
        <v>0</v>
      </c>
      <c r="AF280" s="75">
        <f t="shared" si="66"/>
        <v>0</v>
      </c>
    </row>
    <row r="281" spans="29:32" x14ac:dyDescent="0.25">
      <c r="AC281" s="75">
        <f t="shared" si="65"/>
        <v>0</v>
      </c>
      <c r="AF281" s="75">
        <f t="shared" si="66"/>
        <v>0</v>
      </c>
    </row>
    <row r="282" spans="29:32" x14ac:dyDescent="0.25">
      <c r="AC282" s="75">
        <f t="shared" si="65"/>
        <v>0</v>
      </c>
      <c r="AF282" s="75">
        <f t="shared" si="66"/>
        <v>0</v>
      </c>
    </row>
    <row r="283" spans="29:32" x14ac:dyDescent="0.25">
      <c r="AC283" s="75">
        <f t="shared" si="65"/>
        <v>0</v>
      </c>
      <c r="AF283" s="75">
        <f t="shared" si="66"/>
        <v>0</v>
      </c>
    </row>
    <row r="284" spans="29:32" x14ac:dyDescent="0.25">
      <c r="AC284" s="75">
        <f t="shared" si="65"/>
        <v>0</v>
      </c>
      <c r="AF284" s="75">
        <f t="shared" si="66"/>
        <v>0</v>
      </c>
    </row>
    <row r="285" spans="29:32" x14ac:dyDescent="0.25">
      <c r="AC285" s="75">
        <f t="shared" si="65"/>
        <v>0</v>
      </c>
      <c r="AF285" s="75">
        <f t="shared" si="66"/>
        <v>0</v>
      </c>
    </row>
    <row r="286" spans="29:32" x14ac:dyDescent="0.25">
      <c r="AC286" s="75">
        <f t="shared" si="65"/>
        <v>0</v>
      </c>
      <c r="AF286" s="75">
        <f t="shared" si="66"/>
        <v>0</v>
      </c>
    </row>
    <row r="287" spans="29:32" x14ac:dyDescent="0.25">
      <c r="AC287" s="75">
        <f t="shared" si="65"/>
        <v>0</v>
      </c>
      <c r="AF287" s="75">
        <f t="shared" si="66"/>
        <v>0</v>
      </c>
    </row>
    <row r="288" spans="29:32" x14ac:dyDescent="0.25">
      <c r="AC288" s="75">
        <f t="shared" si="65"/>
        <v>0</v>
      </c>
      <c r="AF288" s="75">
        <f t="shared" si="66"/>
        <v>0</v>
      </c>
    </row>
    <row r="289" spans="29:32" x14ac:dyDescent="0.25">
      <c r="AC289" s="75">
        <f t="shared" si="65"/>
        <v>0</v>
      </c>
      <c r="AF289" s="75">
        <f t="shared" si="66"/>
        <v>0</v>
      </c>
    </row>
    <row r="290" spans="29:32" x14ac:dyDescent="0.25">
      <c r="AC290" s="75">
        <f t="shared" si="65"/>
        <v>0</v>
      </c>
      <c r="AF290" s="75">
        <f t="shared" si="66"/>
        <v>0</v>
      </c>
    </row>
    <row r="291" spans="29:32" x14ac:dyDescent="0.25">
      <c r="AC291" s="75">
        <f t="shared" si="65"/>
        <v>0</v>
      </c>
      <c r="AF291" s="75">
        <f t="shared" si="66"/>
        <v>0</v>
      </c>
    </row>
    <row r="292" spans="29:32" x14ac:dyDescent="0.25">
      <c r="AC292" s="75">
        <f t="shared" si="65"/>
        <v>0</v>
      </c>
      <c r="AF292" s="75">
        <f t="shared" si="66"/>
        <v>0</v>
      </c>
    </row>
    <row r="293" spans="29:32" x14ac:dyDescent="0.25">
      <c r="AC293" s="75">
        <f t="shared" si="65"/>
        <v>0</v>
      </c>
      <c r="AF293" s="75">
        <f t="shared" si="66"/>
        <v>0</v>
      </c>
    </row>
    <row r="294" spans="29:32" x14ac:dyDescent="0.25">
      <c r="AC294" s="75">
        <f t="shared" si="65"/>
        <v>0</v>
      </c>
      <c r="AF294" s="75">
        <f t="shared" si="66"/>
        <v>0</v>
      </c>
    </row>
    <row r="295" spans="29:32" x14ac:dyDescent="0.25">
      <c r="AC295" s="75">
        <f t="shared" si="65"/>
        <v>0</v>
      </c>
      <c r="AF295" s="75">
        <f t="shared" si="66"/>
        <v>0</v>
      </c>
    </row>
    <row r="296" spans="29:32" x14ac:dyDescent="0.25">
      <c r="AC296" s="75">
        <f t="shared" si="65"/>
        <v>0</v>
      </c>
      <c r="AF296" s="75">
        <f t="shared" si="66"/>
        <v>0</v>
      </c>
    </row>
    <row r="297" spans="29:32" x14ac:dyDescent="0.25">
      <c r="AC297" s="75">
        <f t="shared" si="65"/>
        <v>0</v>
      </c>
      <c r="AF297" s="75">
        <f t="shared" si="66"/>
        <v>0</v>
      </c>
    </row>
    <row r="298" spans="29:32" x14ac:dyDescent="0.25">
      <c r="AC298" s="75">
        <f t="shared" si="65"/>
        <v>0</v>
      </c>
      <c r="AF298" s="75">
        <f t="shared" si="66"/>
        <v>0</v>
      </c>
    </row>
    <row r="299" spans="29:32" x14ac:dyDescent="0.25">
      <c r="AC299" s="75">
        <f t="shared" si="65"/>
        <v>0</v>
      </c>
      <c r="AF299" s="75">
        <f t="shared" si="66"/>
        <v>0</v>
      </c>
    </row>
    <row r="300" spans="29:32" x14ac:dyDescent="0.25">
      <c r="AC300" s="75">
        <f t="shared" si="65"/>
        <v>0</v>
      </c>
      <c r="AF300" s="75">
        <f t="shared" si="66"/>
        <v>0</v>
      </c>
    </row>
    <row r="301" spans="29:32" x14ac:dyDescent="0.25">
      <c r="AC301" s="75">
        <f t="shared" si="65"/>
        <v>0</v>
      </c>
      <c r="AF301" s="75">
        <f t="shared" si="66"/>
        <v>0</v>
      </c>
    </row>
    <row r="302" spans="29:32" x14ac:dyDescent="0.25">
      <c r="AC302" s="75">
        <f t="shared" si="65"/>
        <v>0</v>
      </c>
      <c r="AF302" s="75">
        <f t="shared" si="66"/>
        <v>0</v>
      </c>
    </row>
    <row r="303" spans="29:32" x14ac:dyDescent="0.25">
      <c r="AC303" s="75">
        <f t="shared" si="65"/>
        <v>0</v>
      </c>
      <c r="AF303" s="75">
        <f t="shared" si="66"/>
        <v>0</v>
      </c>
    </row>
    <row r="304" spans="29:32" x14ac:dyDescent="0.25">
      <c r="AC304" s="75">
        <f t="shared" si="65"/>
        <v>0</v>
      </c>
      <c r="AF304" s="75">
        <f t="shared" si="66"/>
        <v>0</v>
      </c>
    </row>
    <row r="305" spans="29:32" x14ac:dyDescent="0.25">
      <c r="AC305" s="75">
        <f t="shared" si="65"/>
        <v>0</v>
      </c>
      <c r="AF305" s="75">
        <f t="shared" si="66"/>
        <v>0</v>
      </c>
    </row>
    <row r="306" spans="29:32" x14ac:dyDescent="0.25">
      <c r="AC306" s="75">
        <f t="shared" si="65"/>
        <v>0</v>
      </c>
      <c r="AF306" s="75">
        <f t="shared" si="66"/>
        <v>0</v>
      </c>
    </row>
    <row r="307" spans="29:32" x14ac:dyDescent="0.25">
      <c r="AC307" s="75">
        <f t="shared" si="65"/>
        <v>0</v>
      </c>
      <c r="AF307" s="75">
        <f t="shared" si="66"/>
        <v>0</v>
      </c>
    </row>
    <row r="308" spans="29:32" x14ac:dyDescent="0.25">
      <c r="AC308" s="75">
        <f t="shared" si="65"/>
        <v>0</v>
      </c>
      <c r="AF308" s="75">
        <f t="shared" si="66"/>
        <v>0</v>
      </c>
    </row>
    <row r="309" spans="29:32" x14ac:dyDescent="0.25">
      <c r="AC309" s="75">
        <f t="shared" si="65"/>
        <v>0</v>
      </c>
      <c r="AF309" s="75">
        <f t="shared" si="66"/>
        <v>0</v>
      </c>
    </row>
    <row r="310" spans="29:32" x14ac:dyDescent="0.25">
      <c r="AC310" s="75">
        <f t="shared" si="65"/>
        <v>0</v>
      </c>
      <c r="AF310" s="75">
        <f t="shared" si="66"/>
        <v>0</v>
      </c>
    </row>
    <row r="311" spans="29:32" x14ac:dyDescent="0.25">
      <c r="AC311" s="75">
        <f t="shared" si="65"/>
        <v>0</v>
      </c>
      <c r="AF311" s="75">
        <f t="shared" si="66"/>
        <v>0</v>
      </c>
    </row>
    <row r="312" spans="29:32" x14ac:dyDescent="0.25">
      <c r="AC312" s="75">
        <f t="shared" si="65"/>
        <v>0</v>
      </c>
      <c r="AF312" s="75">
        <f t="shared" si="66"/>
        <v>0</v>
      </c>
    </row>
    <row r="313" spans="29:32" x14ac:dyDescent="0.25">
      <c r="AC313" s="75">
        <f t="shared" si="65"/>
        <v>0</v>
      </c>
      <c r="AF313" s="75">
        <f t="shared" si="66"/>
        <v>0</v>
      </c>
    </row>
    <row r="314" spans="29:32" x14ac:dyDescent="0.25">
      <c r="AC314" s="75">
        <f t="shared" si="65"/>
        <v>0</v>
      </c>
      <c r="AF314" s="75">
        <f t="shared" si="66"/>
        <v>0</v>
      </c>
    </row>
    <row r="315" spans="29:32" x14ac:dyDescent="0.25">
      <c r="AC315" s="75">
        <f t="shared" si="65"/>
        <v>0</v>
      </c>
      <c r="AF315" s="75">
        <f t="shared" si="66"/>
        <v>0</v>
      </c>
    </row>
    <row r="316" spans="29:32" x14ac:dyDescent="0.25">
      <c r="AC316" s="75">
        <f t="shared" si="65"/>
        <v>0</v>
      </c>
      <c r="AF316" s="75">
        <f t="shared" si="66"/>
        <v>0</v>
      </c>
    </row>
    <row r="317" spans="29:32" x14ac:dyDescent="0.25">
      <c r="AC317" s="75">
        <f t="shared" si="65"/>
        <v>0</v>
      </c>
      <c r="AF317" s="75">
        <f t="shared" si="66"/>
        <v>0</v>
      </c>
    </row>
    <row r="318" spans="29:32" x14ac:dyDescent="0.25">
      <c r="AC318" s="75">
        <f t="shared" si="65"/>
        <v>0</v>
      </c>
      <c r="AF318" s="75">
        <f t="shared" si="66"/>
        <v>0</v>
      </c>
    </row>
    <row r="319" spans="29:32" x14ac:dyDescent="0.25">
      <c r="AC319" s="75">
        <f t="shared" si="65"/>
        <v>0</v>
      </c>
      <c r="AF319" s="75">
        <f t="shared" si="66"/>
        <v>0</v>
      </c>
    </row>
    <row r="320" spans="29:32" x14ac:dyDescent="0.25">
      <c r="AC320" s="75">
        <f t="shared" si="65"/>
        <v>0</v>
      </c>
      <c r="AF320" s="75">
        <f t="shared" si="66"/>
        <v>0</v>
      </c>
    </row>
    <row r="321" spans="29:32" x14ac:dyDescent="0.25">
      <c r="AC321" s="75">
        <f t="shared" si="65"/>
        <v>0</v>
      </c>
      <c r="AF321" s="75">
        <f t="shared" si="66"/>
        <v>0</v>
      </c>
    </row>
    <row r="322" spans="29:32" x14ac:dyDescent="0.25">
      <c r="AC322" s="75">
        <f t="shared" si="65"/>
        <v>0</v>
      </c>
      <c r="AF322" s="75">
        <f t="shared" si="66"/>
        <v>0</v>
      </c>
    </row>
    <row r="323" spans="29:32" x14ac:dyDescent="0.25">
      <c r="AC323" s="75">
        <f t="shared" si="65"/>
        <v>0</v>
      </c>
      <c r="AF323" s="75">
        <f t="shared" si="66"/>
        <v>0</v>
      </c>
    </row>
    <row r="324" spans="29:32" x14ac:dyDescent="0.25">
      <c r="AC324" s="75">
        <f t="shared" si="65"/>
        <v>0</v>
      </c>
      <c r="AF324" s="75">
        <f t="shared" si="66"/>
        <v>0</v>
      </c>
    </row>
    <row r="325" spans="29:32" x14ac:dyDescent="0.25">
      <c r="AC325" s="75">
        <f t="shared" ref="AC325:AC381" si="67">AA325+AB325</f>
        <v>0</v>
      </c>
      <c r="AF325" s="75">
        <f t="shared" ref="AF325:AF377" si="68">AE325+AD325</f>
        <v>0</v>
      </c>
    </row>
    <row r="326" spans="29:32" x14ac:dyDescent="0.25">
      <c r="AC326" s="75">
        <f t="shared" si="67"/>
        <v>0</v>
      </c>
      <c r="AF326" s="75">
        <f t="shared" si="68"/>
        <v>0</v>
      </c>
    </row>
    <row r="327" spans="29:32" x14ac:dyDescent="0.25">
      <c r="AC327" s="75">
        <f t="shared" si="67"/>
        <v>0</v>
      </c>
      <c r="AF327" s="75">
        <f t="shared" si="68"/>
        <v>0</v>
      </c>
    </row>
    <row r="328" spans="29:32" x14ac:dyDescent="0.25">
      <c r="AC328" s="75">
        <f t="shared" si="67"/>
        <v>0</v>
      </c>
      <c r="AF328" s="75">
        <f t="shared" si="68"/>
        <v>0</v>
      </c>
    </row>
    <row r="329" spans="29:32" x14ac:dyDescent="0.25">
      <c r="AC329" s="75">
        <f t="shared" si="67"/>
        <v>0</v>
      </c>
      <c r="AF329" s="75">
        <f t="shared" si="68"/>
        <v>0</v>
      </c>
    </row>
    <row r="330" spans="29:32" x14ac:dyDescent="0.25">
      <c r="AC330" s="75">
        <f t="shared" si="67"/>
        <v>0</v>
      </c>
      <c r="AF330" s="75">
        <f t="shared" si="68"/>
        <v>0</v>
      </c>
    </row>
    <row r="331" spans="29:32" x14ac:dyDescent="0.25">
      <c r="AC331" s="75">
        <f t="shared" si="67"/>
        <v>0</v>
      </c>
      <c r="AF331" s="75">
        <f t="shared" si="68"/>
        <v>0</v>
      </c>
    </row>
    <row r="332" spans="29:32" x14ac:dyDescent="0.25">
      <c r="AC332" s="75">
        <f t="shared" si="67"/>
        <v>0</v>
      </c>
      <c r="AF332" s="75">
        <f t="shared" si="68"/>
        <v>0</v>
      </c>
    </row>
    <row r="333" spans="29:32" x14ac:dyDescent="0.25">
      <c r="AC333" s="75">
        <f t="shared" si="67"/>
        <v>0</v>
      </c>
      <c r="AF333" s="75">
        <f t="shared" si="68"/>
        <v>0</v>
      </c>
    </row>
    <row r="334" spans="29:32" x14ac:dyDescent="0.25">
      <c r="AC334" s="75">
        <f t="shared" si="67"/>
        <v>0</v>
      </c>
      <c r="AF334" s="75">
        <f t="shared" si="68"/>
        <v>0</v>
      </c>
    </row>
    <row r="335" spans="29:32" x14ac:dyDescent="0.25">
      <c r="AC335" s="75">
        <f t="shared" si="67"/>
        <v>0</v>
      </c>
      <c r="AF335" s="75">
        <f t="shared" si="68"/>
        <v>0</v>
      </c>
    </row>
    <row r="336" spans="29:32" x14ac:dyDescent="0.25">
      <c r="AC336" s="75">
        <f t="shared" si="67"/>
        <v>0</v>
      </c>
      <c r="AF336" s="75">
        <f t="shared" si="68"/>
        <v>0</v>
      </c>
    </row>
    <row r="337" spans="29:32" x14ac:dyDescent="0.25">
      <c r="AC337" s="75">
        <f t="shared" si="67"/>
        <v>0</v>
      </c>
      <c r="AF337" s="75">
        <f t="shared" si="68"/>
        <v>0</v>
      </c>
    </row>
    <row r="338" spans="29:32" x14ac:dyDescent="0.25">
      <c r="AC338" s="75">
        <f t="shared" si="67"/>
        <v>0</v>
      </c>
      <c r="AF338" s="75">
        <f t="shared" si="68"/>
        <v>0</v>
      </c>
    </row>
    <row r="339" spans="29:32" x14ac:dyDescent="0.25">
      <c r="AC339" s="75">
        <f t="shared" si="67"/>
        <v>0</v>
      </c>
      <c r="AF339" s="75">
        <f t="shared" si="68"/>
        <v>0</v>
      </c>
    </row>
    <row r="340" spans="29:32" x14ac:dyDescent="0.25">
      <c r="AC340" s="75">
        <f t="shared" si="67"/>
        <v>0</v>
      </c>
      <c r="AF340" s="75">
        <f t="shared" si="68"/>
        <v>0</v>
      </c>
    </row>
    <row r="341" spans="29:32" x14ac:dyDescent="0.25">
      <c r="AC341" s="75">
        <f t="shared" si="67"/>
        <v>0</v>
      </c>
      <c r="AF341" s="75">
        <f t="shared" si="68"/>
        <v>0</v>
      </c>
    </row>
    <row r="342" spans="29:32" x14ac:dyDescent="0.25">
      <c r="AC342" s="75">
        <f t="shared" si="67"/>
        <v>0</v>
      </c>
      <c r="AF342" s="75">
        <f t="shared" si="68"/>
        <v>0</v>
      </c>
    </row>
    <row r="343" spans="29:32" x14ac:dyDescent="0.25">
      <c r="AC343" s="75">
        <f t="shared" si="67"/>
        <v>0</v>
      </c>
      <c r="AF343" s="75">
        <f t="shared" si="68"/>
        <v>0</v>
      </c>
    </row>
    <row r="344" spans="29:32" x14ac:dyDescent="0.25">
      <c r="AC344" s="75">
        <f t="shared" si="67"/>
        <v>0</v>
      </c>
      <c r="AF344" s="75">
        <f t="shared" si="68"/>
        <v>0</v>
      </c>
    </row>
    <row r="345" spans="29:32" x14ac:dyDescent="0.25">
      <c r="AC345" s="75">
        <f t="shared" si="67"/>
        <v>0</v>
      </c>
      <c r="AF345" s="75">
        <f t="shared" si="68"/>
        <v>0</v>
      </c>
    </row>
    <row r="346" spans="29:32" x14ac:dyDescent="0.25">
      <c r="AC346" s="75">
        <f t="shared" si="67"/>
        <v>0</v>
      </c>
      <c r="AF346" s="75">
        <f t="shared" si="68"/>
        <v>0</v>
      </c>
    </row>
    <row r="347" spans="29:32" x14ac:dyDescent="0.25">
      <c r="AC347" s="75">
        <f t="shared" si="67"/>
        <v>0</v>
      </c>
      <c r="AF347" s="75">
        <f t="shared" si="68"/>
        <v>0</v>
      </c>
    </row>
    <row r="348" spans="29:32" x14ac:dyDescent="0.25">
      <c r="AC348" s="75">
        <f t="shared" si="67"/>
        <v>0</v>
      </c>
      <c r="AF348" s="75">
        <f t="shared" si="68"/>
        <v>0</v>
      </c>
    </row>
    <row r="349" spans="29:32" x14ac:dyDescent="0.25">
      <c r="AC349" s="75">
        <f t="shared" si="67"/>
        <v>0</v>
      </c>
      <c r="AF349" s="75">
        <f t="shared" si="68"/>
        <v>0</v>
      </c>
    </row>
    <row r="350" spans="29:32" x14ac:dyDescent="0.25">
      <c r="AC350" s="75">
        <f t="shared" si="67"/>
        <v>0</v>
      </c>
      <c r="AF350" s="75">
        <f t="shared" si="68"/>
        <v>0</v>
      </c>
    </row>
    <row r="351" spans="29:32" x14ac:dyDescent="0.25">
      <c r="AC351" s="75">
        <f t="shared" si="67"/>
        <v>0</v>
      </c>
      <c r="AF351" s="75">
        <f t="shared" si="68"/>
        <v>0</v>
      </c>
    </row>
    <row r="352" spans="29:32" x14ac:dyDescent="0.25">
      <c r="AC352" s="75">
        <f t="shared" si="67"/>
        <v>0</v>
      </c>
      <c r="AF352" s="75">
        <f t="shared" si="68"/>
        <v>0</v>
      </c>
    </row>
    <row r="353" spans="29:32" x14ac:dyDescent="0.25">
      <c r="AC353" s="75">
        <f t="shared" si="67"/>
        <v>0</v>
      </c>
      <c r="AF353" s="75">
        <f t="shared" si="68"/>
        <v>0</v>
      </c>
    </row>
    <row r="354" spans="29:32" x14ac:dyDescent="0.25">
      <c r="AC354" s="75">
        <f t="shared" si="67"/>
        <v>0</v>
      </c>
      <c r="AF354" s="75">
        <f t="shared" si="68"/>
        <v>0</v>
      </c>
    </row>
    <row r="355" spans="29:32" x14ac:dyDescent="0.25">
      <c r="AC355" s="75">
        <f t="shared" si="67"/>
        <v>0</v>
      </c>
      <c r="AF355" s="75">
        <f t="shared" si="68"/>
        <v>0</v>
      </c>
    </row>
    <row r="356" spans="29:32" x14ac:dyDescent="0.25">
      <c r="AC356" s="75">
        <f t="shared" si="67"/>
        <v>0</v>
      </c>
      <c r="AF356" s="75">
        <f t="shared" si="68"/>
        <v>0</v>
      </c>
    </row>
    <row r="357" spans="29:32" x14ac:dyDescent="0.25">
      <c r="AC357" s="75">
        <f t="shared" si="67"/>
        <v>0</v>
      </c>
      <c r="AF357" s="75">
        <f t="shared" si="68"/>
        <v>0</v>
      </c>
    </row>
    <row r="358" spans="29:32" x14ac:dyDescent="0.25">
      <c r="AC358" s="75">
        <f t="shared" si="67"/>
        <v>0</v>
      </c>
      <c r="AF358" s="75">
        <f t="shared" si="68"/>
        <v>0</v>
      </c>
    </row>
    <row r="359" spans="29:32" x14ac:dyDescent="0.25">
      <c r="AC359" s="75">
        <f t="shared" si="67"/>
        <v>0</v>
      </c>
      <c r="AF359" s="75">
        <f t="shared" si="68"/>
        <v>0</v>
      </c>
    </row>
    <row r="360" spans="29:32" x14ac:dyDescent="0.25">
      <c r="AC360" s="75">
        <f t="shared" si="67"/>
        <v>0</v>
      </c>
      <c r="AF360" s="75">
        <f t="shared" si="68"/>
        <v>0</v>
      </c>
    </row>
    <row r="361" spans="29:32" x14ac:dyDescent="0.25">
      <c r="AC361" s="75">
        <f t="shared" si="67"/>
        <v>0</v>
      </c>
      <c r="AF361" s="75">
        <f t="shared" si="68"/>
        <v>0</v>
      </c>
    </row>
    <row r="362" spans="29:32" x14ac:dyDescent="0.25">
      <c r="AC362" s="75">
        <f t="shared" si="67"/>
        <v>0</v>
      </c>
      <c r="AF362" s="75">
        <f t="shared" si="68"/>
        <v>0</v>
      </c>
    </row>
    <row r="363" spans="29:32" x14ac:dyDescent="0.25">
      <c r="AC363" s="75">
        <f t="shared" si="67"/>
        <v>0</v>
      </c>
      <c r="AF363" s="75">
        <f t="shared" si="68"/>
        <v>0</v>
      </c>
    </row>
    <row r="364" spans="29:32" x14ac:dyDescent="0.25">
      <c r="AC364" s="75">
        <f t="shared" si="67"/>
        <v>0</v>
      </c>
      <c r="AF364" s="75">
        <f t="shared" si="68"/>
        <v>0</v>
      </c>
    </row>
    <row r="365" spans="29:32" x14ac:dyDescent="0.25">
      <c r="AC365" s="75">
        <f t="shared" si="67"/>
        <v>0</v>
      </c>
      <c r="AF365" s="75">
        <f t="shared" si="68"/>
        <v>0</v>
      </c>
    </row>
    <row r="366" spans="29:32" x14ac:dyDescent="0.25">
      <c r="AC366" s="75">
        <f t="shared" si="67"/>
        <v>0</v>
      </c>
      <c r="AF366" s="75">
        <f t="shared" si="68"/>
        <v>0</v>
      </c>
    </row>
    <row r="367" spans="29:32" x14ac:dyDescent="0.25">
      <c r="AC367" s="75">
        <f t="shared" si="67"/>
        <v>0</v>
      </c>
      <c r="AF367" s="75">
        <f t="shared" si="68"/>
        <v>0</v>
      </c>
    </row>
    <row r="368" spans="29:32" x14ac:dyDescent="0.25">
      <c r="AC368" s="75">
        <f t="shared" si="67"/>
        <v>0</v>
      </c>
      <c r="AF368" s="75">
        <f t="shared" si="68"/>
        <v>0</v>
      </c>
    </row>
    <row r="369" spans="29:32" x14ac:dyDescent="0.25">
      <c r="AC369" s="75">
        <f t="shared" si="67"/>
        <v>0</v>
      </c>
      <c r="AF369" s="75">
        <f t="shared" si="68"/>
        <v>0</v>
      </c>
    </row>
    <row r="370" spans="29:32" x14ac:dyDescent="0.25">
      <c r="AC370" s="75">
        <f t="shared" si="67"/>
        <v>0</v>
      </c>
      <c r="AF370" s="75">
        <f t="shared" si="68"/>
        <v>0</v>
      </c>
    </row>
    <row r="371" spans="29:32" x14ac:dyDescent="0.25">
      <c r="AC371" s="75">
        <f t="shared" si="67"/>
        <v>0</v>
      </c>
      <c r="AF371" s="75">
        <f t="shared" si="68"/>
        <v>0</v>
      </c>
    </row>
    <row r="372" spans="29:32" x14ac:dyDescent="0.25">
      <c r="AC372" s="75">
        <f t="shared" si="67"/>
        <v>0</v>
      </c>
      <c r="AF372" s="75">
        <f t="shared" si="68"/>
        <v>0</v>
      </c>
    </row>
    <row r="373" spans="29:32" x14ac:dyDescent="0.25">
      <c r="AC373" s="75">
        <f t="shared" si="67"/>
        <v>0</v>
      </c>
      <c r="AF373" s="75">
        <f t="shared" si="68"/>
        <v>0</v>
      </c>
    </row>
    <row r="374" spans="29:32" x14ac:dyDescent="0.25">
      <c r="AC374" s="75">
        <f t="shared" si="67"/>
        <v>0</v>
      </c>
      <c r="AF374" s="75">
        <f t="shared" si="68"/>
        <v>0</v>
      </c>
    </row>
    <row r="375" spans="29:32" x14ac:dyDescent="0.25">
      <c r="AC375" s="75">
        <f t="shared" si="67"/>
        <v>0</v>
      </c>
      <c r="AF375" s="75">
        <f t="shared" si="68"/>
        <v>0</v>
      </c>
    </row>
    <row r="376" spans="29:32" x14ac:dyDescent="0.25">
      <c r="AC376" s="75">
        <f t="shared" si="67"/>
        <v>0</v>
      </c>
      <c r="AF376" s="75">
        <f t="shared" si="68"/>
        <v>0</v>
      </c>
    </row>
    <row r="377" spans="29:32" x14ac:dyDescent="0.25">
      <c r="AC377" s="75">
        <f t="shared" si="67"/>
        <v>0</v>
      </c>
      <c r="AF377" s="75">
        <f t="shared" si="68"/>
        <v>0</v>
      </c>
    </row>
    <row r="378" spans="29:32" x14ac:dyDescent="0.25">
      <c r="AC378" s="75">
        <f t="shared" si="67"/>
        <v>0</v>
      </c>
    </row>
    <row r="379" spans="29:32" x14ac:dyDescent="0.25">
      <c r="AC379" s="75">
        <f t="shared" si="67"/>
        <v>0</v>
      </c>
    </row>
    <row r="380" spans="29:32" x14ac:dyDescent="0.25">
      <c r="AC380" s="75">
        <f t="shared" si="67"/>
        <v>0</v>
      </c>
    </row>
    <row r="381" spans="29:32" x14ac:dyDescent="0.25">
      <c r="AC381" s="75">
        <f t="shared" si="67"/>
        <v>0</v>
      </c>
    </row>
  </sheetData>
  <pageMargins left="0.7" right="0.7" top="0.75" bottom="0.75" header="0.3" footer="0.3"/>
  <pageSetup paperSize="9" orientation="portrait" r:id="rId1"/>
  <headerFooter>
    <oddFooter>&amp;C_x000D_&amp;1#&amp;"Aptos"&amp;10&amp;K000000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C56C-10B3-4FC4-8F15-A96571501216}">
  <sheetPr codeName="Sheet10">
    <tabColor theme="5" tint="0.59999389629810485"/>
  </sheetPr>
  <dimension ref="A1:Y248"/>
  <sheetViews>
    <sheetView zoomScale="90" zoomScaleNormal="90" workbookViewId="0">
      <selection activeCell="W3" sqref="W3"/>
    </sheetView>
  </sheetViews>
  <sheetFormatPr defaultColWidth="9.1796875" defaultRowHeight="12.5" x14ac:dyDescent="0.25"/>
  <cols>
    <col min="1" max="1" width="21.453125" style="37" customWidth="1"/>
    <col min="2" max="3" width="18.54296875" style="37" customWidth="1"/>
    <col min="4" max="4" width="12.7265625" style="37" customWidth="1"/>
    <col min="5" max="5" width="9.1796875" style="19"/>
    <col min="6" max="6" width="9.1796875" style="37"/>
    <col min="7" max="11" width="9.1796875" style="19"/>
    <col min="12" max="12" width="9.81640625" style="19" bestFit="1" customWidth="1"/>
    <col min="13" max="14" width="9.1796875" style="19"/>
    <col min="15" max="15" width="9.1796875" style="50"/>
    <col min="16" max="24" width="9.1796875" style="19"/>
    <col min="25" max="16384" width="9.1796875" style="37"/>
  </cols>
  <sheetData>
    <row r="1" spans="1:25" s="65" customFormat="1" x14ac:dyDescent="0.25">
      <c r="A1" s="65" t="s">
        <v>324</v>
      </c>
      <c r="E1" s="66">
        <f t="shared" ref="E1:N1" si="0">SUM(E4:E35)</f>
        <v>30</v>
      </c>
      <c r="F1" s="66">
        <f t="shared" si="0"/>
        <v>2</v>
      </c>
      <c r="G1" s="66">
        <f t="shared" si="0"/>
        <v>149</v>
      </c>
      <c r="H1" s="66">
        <f t="shared" si="0"/>
        <v>4</v>
      </c>
      <c r="I1" s="66">
        <f t="shared" si="0"/>
        <v>378</v>
      </c>
      <c r="J1" s="66">
        <f t="shared" si="0"/>
        <v>106</v>
      </c>
      <c r="K1" s="66">
        <f t="shared" si="0"/>
        <v>89</v>
      </c>
      <c r="L1" s="66">
        <f t="shared" si="0"/>
        <v>1142237</v>
      </c>
      <c r="M1" s="66">
        <f t="shared" si="0"/>
        <v>1117578</v>
      </c>
      <c r="N1" s="66">
        <f t="shared" si="0"/>
        <v>394247</v>
      </c>
      <c r="O1" s="67">
        <f>N1/M1</f>
        <v>0.3527691132073108</v>
      </c>
      <c r="P1" s="66">
        <f t="shared" ref="P1:X1" si="1">SUM(P4:P35)</f>
        <v>6876</v>
      </c>
      <c r="Q1" s="66">
        <f t="shared" si="1"/>
        <v>4787</v>
      </c>
      <c r="R1" s="66">
        <f t="shared" si="1"/>
        <v>805</v>
      </c>
      <c r="S1" s="66">
        <f t="shared" si="1"/>
        <v>24697</v>
      </c>
      <c r="T1" s="66">
        <f t="shared" si="1"/>
        <v>25502</v>
      </c>
      <c r="U1" s="66">
        <f t="shared" si="1"/>
        <v>157</v>
      </c>
      <c r="V1" s="66">
        <f t="shared" si="1"/>
        <v>67</v>
      </c>
      <c r="W1" s="66">
        <f t="shared" si="1"/>
        <v>0</v>
      </c>
      <c r="X1" s="66">
        <f t="shared" si="1"/>
        <v>149</v>
      </c>
    </row>
    <row r="3" spans="1:25" s="15" customFormat="1" ht="65" x14ac:dyDescent="0.25">
      <c r="A3" s="24" t="s">
        <v>11</v>
      </c>
      <c r="B3" s="24" t="s">
        <v>131</v>
      </c>
      <c r="C3" s="24" t="s">
        <v>62</v>
      </c>
      <c r="D3" s="24" t="s">
        <v>30</v>
      </c>
      <c r="E3" s="25" t="s">
        <v>132</v>
      </c>
      <c r="F3" s="25" t="s">
        <v>133</v>
      </c>
      <c r="G3" s="25" t="s">
        <v>0</v>
      </c>
      <c r="H3" s="25" t="s">
        <v>60</v>
      </c>
      <c r="I3" s="25" t="s">
        <v>1</v>
      </c>
      <c r="J3" s="25" t="s">
        <v>134</v>
      </c>
      <c r="K3" s="25" t="s">
        <v>135</v>
      </c>
      <c r="L3" s="25" t="s">
        <v>320</v>
      </c>
      <c r="M3" s="25" t="s">
        <v>19</v>
      </c>
      <c r="N3" s="25" t="s">
        <v>24</v>
      </c>
      <c r="O3" s="26" t="s">
        <v>25</v>
      </c>
      <c r="P3" s="25" t="s">
        <v>9</v>
      </c>
      <c r="Q3" s="25" t="s">
        <v>28</v>
      </c>
      <c r="R3" s="25" t="s">
        <v>29</v>
      </c>
      <c r="S3" s="25" t="s">
        <v>12</v>
      </c>
      <c r="T3" s="25" t="s">
        <v>13</v>
      </c>
      <c r="U3" s="25" t="s">
        <v>701</v>
      </c>
      <c r="V3" s="25" t="s">
        <v>705</v>
      </c>
      <c r="W3" s="25" t="s">
        <v>10</v>
      </c>
      <c r="X3" s="25" t="s">
        <v>59</v>
      </c>
    </row>
    <row r="4" spans="1:25" s="41" customFormat="1" x14ac:dyDescent="0.25">
      <c r="A4" s="31" t="s">
        <v>137</v>
      </c>
      <c r="B4" s="31" t="s">
        <v>192</v>
      </c>
      <c r="C4" s="31" t="s">
        <v>194</v>
      </c>
      <c r="D4" s="41" t="s">
        <v>31</v>
      </c>
      <c r="E4" s="81">
        <v>1</v>
      </c>
      <c r="G4" s="30">
        <v>4</v>
      </c>
      <c r="H4" s="30"/>
      <c r="I4" s="30">
        <v>9</v>
      </c>
      <c r="J4" s="30">
        <v>1</v>
      </c>
      <c r="K4" s="30">
        <v>1</v>
      </c>
      <c r="L4" s="30">
        <v>37662</v>
      </c>
      <c r="M4" s="30">
        <f>IF(E4=1, L4, 0)</f>
        <v>37662</v>
      </c>
      <c r="N4" s="30">
        <v>14402</v>
      </c>
      <c r="O4" s="46">
        <f>N4/M4</f>
        <v>0.38240135946046411</v>
      </c>
      <c r="P4" s="30">
        <v>297</v>
      </c>
      <c r="Q4" s="30">
        <v>166</v>
      </c>
      <c r="R4" s="30">
        <v>16</v>
      </c>
      <c r="S4" s="30">
        <v>1081</v>
      </c>
      <c r="T4" s="30">
        <f>R4+S4</f>
        <v>1097</v>
      </c>
      <c r="U4" s="30">
        <v>2</v>
      </c>
      <c r="V4" s="30">
        <v>1</v>
      </c>
      <c r="W4" s="30"/>
      <c r="X4" s="30">
        <v>4</v>
      </c>
      <c r="Y4" s="30"/>
    </row>
    <row r="5" spans="1:25" s="41" customFormat="1" x14ac:dyDescent="0.25">
      <c r="A5" s="31" t="s">
        <v>137</v>
      </c>
      <c r="B5" s="31" t="s">
        <v>192</v>
      </c>
      <c r="C5" s="31" t="s">
        <v>195</v>
      </c>
      <c r="D5" s="41" t="s">
        <v>31</v>
      </c>
      <c r="E5" s="81">
        <v>1</v>
      </c>
      <c r="G5" s="30">
        <v>4</v>
      </c>
      <c r="H5" s="30"/>
      <c r="I5" s="30">
        <v>9</v>
      </c>
      <c r="J5" s="30">
        <v>4</v>
      </c>
      <c r="K5" s="30">
        <v>3</v>
      </c>
      <c r="L5" s="30">
        <v>34974</v>
      </c>
      <c r="M5" s="30">
        <f t="shared" ref="M5:M35" si="2">IF(E5=1, L5, 0)</f>
        <v>34974</v>
      </c>
      <c r="N5" s="30">
        <v>13751</v>
      </c>
      <c r="O5" s="46">
        <f t="shared" ref="O5:O35" si="3">N5/M5</f>
        <v>0.39317778921484531</v>
      </c>
      <c r="P5" s="30">
        <v>357</v>
      </c>
      <c r="Q5" s="30">
        <v>279</v>
      </c>
      <c r="R5" s="30">
        <v>7</v>
      </c>
      <c r="S5" s="30">
        <v>977</v>
      </c>
      <c r="T5" s="30">
        <f t="shared" ref="T5:T35" si="4">R5+S5</f>
        <v>984</v>
      </c>
      <c r="U5" s="30">
        <v>5</v>
      </c>
      <c r="V5" s="30">
        <v>4</v>
      </c>
      <c r="W5" s="30"/>
      <c r="X5" s="30">
        <v>4</v>
      </c>
      <c r="Y5" s="30"/>
    </row>
    <row r="6" spans="1:25" s="41" customFormat="1" x14ac:dyDescent="0.25">
      <c r="A6" s="31" t="s">
        <v>137</v>
      </c>
      <c r="B6" s="31" t="s">
        <v>210</v>
      </c>
      <c r="C6" s="31" t="s">
        <v>167</v>
      </c>
      <c r="D6" s="41" t="s">
        <v>31</v>
      </c>
      <c r="E6" s="81">
        <v>1</v>
      </c>
      <c r="G6" s="30">
        <v>5</v>
      </c>
      <c r="H6" s="30"/>
      <c r="I6" s="30">
        <v>7</v>
      </c>
      <c r="J6" s="30">
        <v>3</v>
      </c>
      <c r="K6" s="30">
        <v>2</v>
      </c>
      <c r="L6" s="30">
        <v>938</v>
      </c>
      <c r="M6" s="30">
        <f t="shared" si="2"/>
        <v>938</v>
      </c>
      <c r="N6" s="30">
        <v>531</v>
      </c>
      <c r="O6" s="46">
        <f t="shared" si="3"/>
        <v>0.56609808102345416</v>
      </c>
      <c r="P6" s="30">
        <v>17</v>
      </c>
      <c r="Q6" s="30">
        <v>13</v>
      </c>
      <c r="R6" s="30">
        <v>2</v>
      </c>
      <c r="S6" s="30">
        <v>4</v>
      </c>
      <c r="T6" s="30">
        <f t="shared" si="4"/>
        <v>6</v>
      </c>
      <c r="U6" s="30">
        <v>4</v>
      </c>
      <c r="V6" s="30">
        <v>2</v>
      </c>
      <c r="W6" s="30"/>
      <c r="X6" s="30">
        <v>5</v>
      </c>
      <c r="Y6" s="30"/>
    </row>
    <row r="7" spans="1:25" s="41" customFormat="1" x14ac:dyDescent="0.25">
      <c r="A7" s="31" t="s">
        <v>137</v>
      </c>
      <c r="B7" s="80" t="s">
        <v>615</v>
      </c>
      <c r="C7" s="31" t="s">
        <v>167</v>
      </c>
      <c r="D7" s="41" t="s">
        <v>31</v>
      </c>
      <c r="E7" s="81">
        <v>1</v>
      </c>
      <c r="G7" s="81">
        <v>6</v>
      </c>
      <c r="H7" s="81"/>
      <c r="I7" s="81">
        <v>20</v>
      </c>
      <c r="J7" s="81">
        <v>5</v>
      </c>
      <c r="K7" s="81">
        <v>3</v>
      </c>
      <c r="L7" s="81">
        <v>43567</v>
      </c>
      <c r="M7" s="30">
        <f t="shared" si="2"/>
        <v>43567</v>
      </c>
      <c r="N7" s="30">
        <v>18907</v>
      </c>
      <c r="O7" s="46">
        <f t="shared" si="3"/>
        <v>0.4339752565014805</v>
      </c>
      <c r="P7" s="30">
        <v>314</v>
      </c>
      <c r="Q7" s="30">
        <v>255</v>
      </c>
      <c r="R7" s="81">
        <v>39</v>
      </c>
      <c r="S7" s="81">
        <v>1484</v>
      </c>
      <c r="T7" s="30">
        <f t="shared" si="4"/>
        <v>1523</v>
      </c>
      <c r="U7" s="81">
        <v>8</v>
      </c>
      <c r="V7" s="81">
        <v>2</v>
      </c>
      <c r="W7" s="81"/>
      <c r="X7" s="81">
        <v>6</v>
      </c>
      <c r="Y7" s="30"/>
    </row>
    <row r="8" spans="1:25" s="41" customFormat="1" x14ac:dyDescent="0.25">
      <c r="A8" s="31" t="s">
        <v>137</v>
      </c>
      <c r="B8" s="80" t="s">
        <v>211</v>
      </c>
      <c r="C8" s="31" t="s">
        <v>196</v>
      </c>
      <c r="D8" s="41" t="s">
        <v>31</v>
      </c>
      <c r="E8" s="81">
        <v>1</v>
      </c>
      <c r="G8" s="81">
        <v>4</v>
      </c>
      <c r="H8" s="81"/>
      <c r="I8" s="81">
        <v>11</v>
      </c>
      <c r="J8" s="81">
        <v>3</v>
      </c>
      <c r="K8" s="81">
        <v>3</v>
      </c>
      <c r="L8" s="81">
        <v>26641</v>
      </c>
      <c r="M8" s="30">
        <f t="shared" si="2"/>
        <v>26641</v>
      </c>
      <c r="N8" s="30">
        <v>10940</v>
      </c>
      <c r="O8" s="46">
        <f t="shared" si="3"/>
        <v>0.41064524604932245</v>
      </c>
      <c r="P8" s="30">
        <v>169</v>
      </c>
      <c r="Q8" s="30">
        <v>105</v>
      </c>
      <c r="R8" s="81">
        <v>15</v>
      </c>
      <c r="S8" s="81">
        <v>354</v>
      </c>
      <c r="T8" s="30">
        <f t="shared" si="4"/>
        <v>369</v>
      </c>
      <c r="U8" s="81">
        <v>2</v>
      </c>
      <c r="V8" s="81">
        <v>1</v>
      </c>
      <c r="W8" s="81"/>
      <c r="X8" s="81">
        <v>4</v>
      </c>
      <c r="Y8" s="30"/>
    </row>
    <row r="9" spans="1:25" s="41" customFormat="1" x14ac:dyDescent="0.25">
      <c r="A9" s="31" t="s">
        <v>137</v>
      </c>
      <c r="B9" s="80" t="s">
        <v>211</v>
      </c>
      <c r="C9" s="31" t="s">
        <v>197</v>
      </c>
      <c r="D9" s="41" t="s">
        <v>31</v>
      </c>
      <c r="E9" s="81"/>
      <c r="F9" s="41">
        <v>1</v>
      </c>
      <c r="G9" s="81">
        <v>3</v>
      </c>
      <c r="H9" s="81">
        <v>3</v>
      </c>
      <c r="I9" s="81">
        <v>3</v>
      </c>
      <c r="J9" s="81">
        <v>2</v>
      </c>
      <c r="K9" s="81">
        <v>2</v>
      </c>
      <c r="L9" s="81">
        <v>18821</v>
      </c>
      <c r="M9" s="30">
        <f t="shared" si="2"/>
        <v>0</v>
      </c>
      <c r="N9" s="30"/>
      <c r="O9" s="46"/>
      <c r="P9" s="30"/>
      <c r="Q9" s="30"/>
      <c r="R9" s="81"/>
      <c r="S9" s="81"/>
      <c r="T9" s="30">
        <f t="shared" si="4"/>
        <v>0</v>
      </c>
      <c r="U9" s="81">
        <v>2</v>
      </c>
      <c r="V9" s="81">
        <v>2</v>
      </c>
      <c r="W9" s="81"/>
      <c r="X9" s="81">
        <v>3</v>
      </c>
      <c r="Y9" s="30"/>
    </row>
    <row r="10" spans="1:25" s="41" customFormat="1" x14ac:dyDescent="0.25">
      <c r="A10" s="31" t="s">
        <v>137</v>
      </c>
      <c r="B10" s="80" t="s">
        <v>211</v>
      </c>
      <c r="C10" s="31" t="s">
        <v>198</v>
      </c>
      <c r="D10" s="41" t="s">
        <v>31</v>
      </c>
      <c r="E10" s="81">
        <v>1</v>
      </c>
      <c r="G10" s="81">
        <v>2</v>
      </c>
      <c r="H10" s="30"/>
      <c r="I10" s="81">
        <v>8</v>
      </c>
      <c r="J10" s="81">
        <v>1</v>
      </c>
      <c r="K10" s="81">
        <v>1</v>
      </c>
      <c r="L10" s="81">
        <v>11220</v>
      </c>
      <c r="M10" s="30">
        <f t="shared" si="2"/>
        <v>11220</v>
      </c>
      <c r="N10" s="30">
        <v>4896</v>
      </c>
      <c r="O10" s="46">
        <f t="shared" si="3"/>
        <v>0.43636363636363634</v>
      </c>
      <c r="P10" s="30">
        <v>68</v>
      </c>
      <c r="Q10" s="30">
        <v>37</v>
      </c>
      <c r="R10" s="81">
        <v>8</v>
      </c>
      <c r="S10" s="81">
        <v>74</v>
      </c>
      <c r="T10" s="30">
        <f t="shared" si="4"/>
        <v>82</v>
      </c>
      <c r="U10" s="81">
        <v>4</v>
      </c>
      <c r="V10" s="81">
        <v>1</v>
      </c>
      <c r="W10" s="81"/>
      <c r="X10" s="81">
        <v>2</v>
      </c>
      <c r="Y10" s="30"/>
    </row>
    <row r="11" spans="1:25" s="41" customFormat="1" x14ac:dyDescent="0.25">
      <c r="A11" s="31" t="s">
        <v>137</v>
      </c>
      <c r="B11" s="80" t="s">
        <v>212</v>
      </c>
      <c r="C11" s="31" t="s">
        <v>167</v>
      </c>
      <c r="D11" s="41" t="s">
        <v>31</v>
      </c>
      <c r="E11" s="81">
        <v>1</v>
      </c>
      <c r="G11" s="81">
        <v>8</v>
      </c>
      <c r="H11" s="81"/>
      <c r="I11" s="81">
        <v>20</v>
      </c>
      <c r="J11" s="81">
        <v>6</v>
      </c>
      <c r="K11" s="81">
        <v>6</v>
      </c>
      <c r="L11" s="81">
        <v>81825</v>
      </c>
      <c r="M11" s="30">
        <f t="shared" si="2"/>
        <v>81825</v>
      </c>
      <c r="N11" s="30">
        <v>24343</v>
      </c>
      <c r="O11" s="46">
        <f t="shared" si="3"/>
        <v>0.29750076382523677</v>
      </c>
      <c r="P11" s="30">
        <v>372</v>
      </c>
      <c r="Q11" s="30">
        <v>258</v>
      </c>
      <c r="R11" s="81">
        <v>57</v>
      </c>
      <c r="S11" s="81">
        <v>1248</v>
      </c>
      <c r="T11" s="30">
        <f t="shared" si="4"/>
        <v>1305</v>
      </c>
      <c r="U11" s="81">
        <v>6</v>
      </c>
      <c r="V11" s="81">
        <v>3</v>
      </c>
      <c r="W11" s="81"/>
      <c r="X11" s="81">
        <v>8</v>
      </c>
      <c r="Y11" s="30"/>
    </row>
    <row r="12" spans="1:25" s="41" customFormat="1" x14ac:dyDescent="0.25">
      <c r="A12" s="31" t="s">
        <v>137</v>
      </c>
      <c r="B12" s="80" t="s">
        <v>213</v>
      </c>
      <c r="C12" s="31" t="s">
        <v>199</v>
      </c>
      <c r="D12" s="41" t="s">
        <v>31</v>
      </c>
      <c r="E12" s="81">
        <v>1</v>
      </c>
      <c r="G12" s="81">
        <v>4</v>
      </c>
      <c r="H12" s="81"/>
      <c r="I12" s="81">
        <v>10</v>
      </c>
      <c r="J12" s="81">
        <v>3</v>
      </c>
      <c r="K12" s="81">
        <v>3</v>
      </c>
      <c r="L12" s="81">
        <v>36184</v>
      </c>
      <c r="M12" s="30">
        <f t="shared" si="2"/>
        <v>36184</v>
      </c>
      <c r="N12" s="30">
        <v>14970</v>
      </c>
      <c r="O12" s="46">
        <f t="shared" si="3"/>
        <v>0.41371877072739333</v>
      </c>
      <c r="P12" s="30">
        <v>251</v>
      </c>
      <c r="Q12" s="30">
        <v>190</v>
      </c>
      <c r="R12" s="81">
        <v>14</v>
      </c>
      <c r="S12" s="81">
        <v>1172</v>
      </c>
      <c r="T12" s="30">
        <f t="shared" si="4"/>
        <v>1186</v>
      </c>
      <c r="U12" s="81">
        <v>3</v>
      </c>
      <c r="V12" s="81">
        <v>3</v>
      </c>
      <c r="W12" s="81"/>
      <c r="X12" s="81">
        <v>4</v>
      </c>
      <c r="Y12" s="30"/>
    </row>
    <row r="13" spans="1:25" s="41" customFormat="1" x14ac:dyDescent="0.25">
      <c r="A13" s="31" t="s">
        <v>137</v>
      </c>
      <c r="B13" s="80" t="s">
        <v>213</v>
      </c>
      <c r="C13" s="31" t="s">
        <v>200</v>
      </c>
      <c r="D13" s="41" t="s">
        <v>31</v>
      </c>
      <c r="E13" s="81">
        <v>1</v>
      </c>
      <c r="G13" s="81">
        <v>4</v>
      </c>
      <c r="H13" s="81"/>
      <c r="I13" s="81">
        <v>15</v>
      </c>
      <c r="J13" s="81">
        <v>3</v>
      </c>
      <c r="K13" s="81">
        <v>2</v>
      </c>
      <c r="L13" s="81">
        <v>44876</v>
      </c>
      <c r="M13" s="30">
        <f t="shared" si="2"/>
        <v>44876</v>
      </c>
      <c r="N13" s="30">
        <v>19076</v>
      </c>
      <c r="O13" s="46">
        <f t="shared" si="3"/>
        <v>0.42508244941616902</v>
      </c>
      <c r="P13" s="30">
        <v>339</v>
      </c>
      <c r="Q13" s="30">
        <v>235</v>
      </c>
      <c r="R13" s="81">
        <v>55</v>
      </c>
      <c r="S13" s="81">
        <v>1873</v>
      </c>
      <c r="T13" s="30">
        <f t="shared" si="4"/>
        <v>1928</v>
      </c>
      <c r="U13" s="81">
        <v>5</v>
      </c>
      <c r="V13" s="81">
        <v>1</v>
      </c>
      <c r="W13" s="81"/>
      <c r="X13" s="81">
        <v>4</v>
      </c>
      <c r="Y13" s="30"/>
    </row>
    <row r="14" spans="1:25" s="41" customFormat="1" x14ac:dyDescent="0.25">
      <c r="A14" s="31" t="s">
        <v>137</v>
      </c>
      <c r="B14" s="80" t="s">
        <v>155</v>
      </c>
      <c r="C14" s="31" t="s">
        <v>214</v>
      </c>
      <c r="D14" s="41" t="s">
        <v>31</v>
      </c>
      <c r="E14" s="81">
        <v>1</v>
      </c>
      <c r="G14" s="81">
        <v>3</v>
      </c>
      <c r="H14" s="81"/>
      <c r="I14" s="81">
        <v>9</v>
      </c>
      <c r="J14" s="81">
        <v>2</v>
      </c>
      <c r="K14" s="81">
        <v>2</v>
      </c>
      <c r="L14" s="81">
        <v>44104</v>
      </c>
      <c r="M14" s="30">
        <f t="shared" si="2"/>
        <v>44104</v>
      </c>
      <c r="N14" s="30">
        <v>13247</v>
      </c>
      <c r="O14" s="46">
        <f t="shared" si="3"/>
        <v>0.30035824415019047</v>
      </c>
      <c r="P14" s="30">
        <v>138</v>
      </c>
      <c r="Q14" s="30">
        <v>83</v>
      </c>
      <c r="R14" s="81">
        <v>20</v>
      </c>
      <c r="S14" s="81">
        <v>565</v>
      </c>
      <c r="T14" s="30">
        <f t="shared" si="4"/>
        <v>585</v>
      </c>
      <c r="U14" s="81">
        <v>2</v>
      </c>
      <c r="V14" s="81"/>
      <c r="W14" s="81"/>
      <c r="X14" s="81">
        <v>3</v>
      </c>
      <c r="Y14" s="30"/>
    </row>
    <row r="15" spans="1:25" s="41" customFormat="1" x14ac:dyDescent="0.25">
      <c r="A15" s="31" t="s">
        <v>137</v>
      </c>
      <c r="B15" s="80" t="s">
        <v>155</v>
      </c>
      <c r="C15" s="31" t="s">
        <v>155</v>
      </c>
      <c r="D15" s="41" t="s">
        <v>31</v>
      </c>
      <c r="E15" s="81">
        <v>1</v>
      </c>
      <c r="G15" s="81">
        <v>3</v>
      </c>
      <c r="H15" s="81"/>
      <c r="I15" s="81">
        <v>5</v>
      </c>
      <c r="J15" s="81">
        <v>3</v>
      </c>
      <c r="K15" s="81">
        <v>3</v>
      </c>
      <c r="L15" s="81">
        <v>31433</v>
      </c>
      <c r="M15" s="30">
        <f t="shared" si="2"/>
        <v>31433</v>
      </c>
      <c r="N15" s="30">
        <v>13217</v>
      </c>
      <c r="O15" s="46">
        <f t="shared" si="3"/>
        <v>0.42048165940253873</v>
      </c>
      <c r="P15" s="30">
        <v>113</v>
      </c>
      <c r="Q15" s="30">
        <v>87</v>
      </c>
      <c r="R15" s="81">
        <v>20</v>
      </c>
      <c r="S15" s="81">
        <v>565</v>
      </c>
      <c r="T15" s="30">
        <f t="shared" si="4"/>
        <v>585</v>
      </c>
      <c r="U15" s="81">
        <v>3</v>
      </c>
      <c r="V15" s="81">
        <v>2</v>
      </c>
      <c r="W15" s="81"/>
      <c r="X15" s="81">
        <v>3</v>
      </c>
      <c r="Y15" s="30"/>
    </row>
    <row r="16" spans="1:25" s="41" customFormat="1" x14ac:dyDescent="0.25">
      <c r="A16" s="31" t="s">
        <v>137</v>
      </c>
      <c r="B16" s="80" t="s">
        <v>155</v>
      </c>
      <c r="C16" s="31" t="s">
        <v>201</v>
      </c>
      <c r="D16" s="41" t="s">
        <v>31</v>
      </c>
      <c r="E16" s="81">
        <v>1</v>
      </c>
      <c r="G16" s="81">
        <v>3</v>
      </c>
      <c r="H16" s="81"/>
      <c r="I16" s="81">
        <v>8</v>
      </c>
      <c r="J16" s="81">
        <v>3</v>
      </c>
      <c r="K16" s="81">
        <v>3</v>
      </c>
      <c r="L16" s="81">
        <v>29896</v>
      </c>
      <c r="M16" s="30">
        <f t="shared" si="2"/>
        <v>29896</v>
      </c>
      <c r="N16" s="30">
        <v>11376</v>
      </c>
      <c r="O16" s="46">
        <f t="shared" si="3"/>
        <v>0.3805191329943805</v>
      </c>
      <c r="P16" s="30">
        <v>88</v>
      </c>
      <c r="Q16" s="30">
        <v>62</v>
      </c>
      <c r="R16" s="81">
        <v>7</v>
      </c>
      <c r="S16" s="81">
        <v>502</v>
      </c>
      <c r="T16" s="30">
        <f t="shared" si="4"/>
        <v>509</v>
      </c>
      <c r="U16" s="81">
        <v>2</v>
      </c>
      <c r="V16" s="81">
        <v>1</v>
      </c>
      <c r="W16" s="81"/>
      <c r="X16" s="81">
        <v>3</v>
      </c>
      <c r="Y16" s="30"/>
    </row>
    <row r="17" spans="1:25" s="41" customFormat="1" x14ac:dyDescent="0.25">
      <c r="A17" s="31" t="s">
        <v>137</v>
      </c>
      <c r="B17" s="80" t="s">
        <v>193</v>
      </c>
      <c r="C17" s="31" t="s">
        <v>167</v>
      </c>
      <c r="D17" s="41" t="s">
        <v>31</v>
      </c>
      <c r="E17" s="81">
        <v>1</v>
      </c>
      <c r="G17" s="81">
        <v>8</v>
      </c>
      <c r="H17" s="81"/>
      <c r="I17" s="81">
        <v>23</v>
      </c>
      <c r="J17" s="81">
        <v>6</v>
      </c>
      <c r="K17" s="81">
        <v>5</v>
      </c>
      <c r="L17" s="81">
        <v>63255</v>
      </c>
      <c r="M17" s="30">
        <f t="shared" si="2"/>
        <v>63255</v>
      </c>
      <c r="N17" s="30">
        <v>21794</v>
      </c>
      <c r="O17" s="46">
        <f t="shared" si="3"/>
        <v>0.34454193344399653</v>
      </c>
      <c r="P17" s="30">
        <v>266</v>
      </c>
      <c r="Q17" s="30">
        <v>212</v>
      </c>
      <c r="R17" s="81">
        <v>59</v>
      </c>
      <c r="S17" s="81">
        <v>1552</v>
      </c>
      <c r="T17" s="30">
        <f t="shared" si="4"/>
        <v>1611</v>
      </c>
      <c r="U17" s="81">
        <v>10</v>
      </c>
      <c r="V17" s="81">
        <v>5</v>
      </c>
      <c r="W17" s="81"/>
      <c r="X17" s="81">
        <v>8</v>
      </c>
      <c r="Y17" s="30"/>
    </row>
    <row r="18" spans="1:25" s="41" customFormat="1" x14ac:dyDescent="0.25">
      <c r="A18" s="31" t="s">
        <v>137</v>
      </c>
      <c r="B18" s="80" t="s">
        <v>300</v>
      </c>
      <c r="C18" s="31" t="s">
        <v>167</v>
      </c>
      <c r="D18" s="41" t="s">
        <v>31</v>
      </c>
      <c r="E18" s="81">
        <v>1</v>
      </c>
      <c r="G18" s="81">
        <v>7</v>
      </c>
      <c r="H18" s="81"/>
      <c r="I18" s="81">
        <v>13</v>
      </c>
      <c r="J18" s="81">
        <v>5</v>
      </c>
      <c r="K18" s="81">
        <v>5</v>
      </c>
      <c r="L18" s="81">
        <v>53445</v>
      </c>
      <c r="M18" s="30">
        <f t="shared" si="2"/>
        <v>53445</v>
      </c>
      <c r="N18" s="30">
        <v>13643</v>
      </c>
      <c r="O18" s="46">
        <f t="shared" si="3"/>
        <v>0.2552717747216765</v>
      </c>
      <c r="P18" s="30">
        <v>194</v>
      </c>
      <c r="Q18" s="30">
        <v>123</v>
      </c>
      <c r="R18" s="81">
        <v>34</v>
      </c>
      <c r="S18" s="81">
        <v>321</v>
      </c>
      <c r="T18" s="30">
        <f t="shared" si="4"/>
        <v>355</v>
      </c>
      <c r="U18" s="41">
        <v>6</v>
      </c>
      <c r="V18" s="41">
        <v>2</v>
      </c>
      <c r="W18" s="81"/>
      <c r="X18" s="81">
        <v>7</v>
      </c>
      <c r="Y18" s="30"/>
    </row>
    <row r="19" spans="1:25" s="41" customFormat="1" x14ac:dyDescent="0.25">
      <c r="A19" s="31" t="s">
        <v>137</v>
      </c>
      <c r="B19" s="80" t="s">
        <v>301</v>
      </c>
      <c r="C19" s="31" t="s">
        <v>167</v>
      </c>
      <c r="D19" s="41" t="s">
        <v>31</v>
      </c>
      <c r="E19" s="81">
        <v>1</v>
      </c>
      <c r="G19" s="81">
        <v>8</v>
      </c>
      <c r="H19" s="81"/>
      <c r="I19" s="81">
        <v>29</v>
      </c>
      <c r="J19" s="81">
        <v>4</v>
      </c>
      <c r="K19" s="81">
        <v>4</v>
      </c>
      <c r="L19" s="81">
        <v>61781</v>
      </c>
      <c r="M19" s="30">
        <f t="shared" si="2"/>
        <v>61781</v>
      </c>
      <c r="N19" s="30">
        <v>16267</v>
      </c>
      <c r="O19" s="46">
        <f t="shared" si="3"/>
        <v>0.26330101487512342</v>
      </c>
      <c r="P19" s="30">
        <v>333</v>
      </c>
      <c r="Q19" s="30">
        <v>206</v>
      </c>
      <c r="R19" s="81">
        <v>91</v>
      </c>
      <c r="S19" s="81">
        <v>780</v>
      </c>
      <c r="T19" s="30">
        <f t="shared" si="4"/>
        <v>871</v>
      </c>
      <c r="U19" s="81">
        <v>15</v>
      </c>
      <c r="V19" s="81">
        <v>3</v>
      </c>
      <c r="W19" s="81"/>
      <c r="X19" s="81">
        <v>8</v>
      </c>
      <c r="Y19" s="30"/>
    </row>
    <row r="20" spans="1:25" s="41" customFormat="1" x14ac:dyDescent="0.25">
      <c r="A20" s="31" t="s">
        <v>137</v>
      </c>
      <c r="B20" s="80" t="s">
        <v>159</v>
      </c>
      <c r="C20" s="31" t="s">
        <v>202</v>
      </c>
      <c r="D20" s="41" t="s">
        <v>31</v>
      </c>
      <c r="E20" s="81">
        <v>1</v>
      </c>
      <c r="G20" s="30">
        <v>3</v>
      </c>
      <c r="H20" s="30"/>
      <c r="I20" s="30">
        <v>8</v>
      </c>
      <c r="J20" s="30">
        <v>3</v>
      </c>
      <c r="K20" s="30">
        <v>3</v>
      </c>
      <c r="L20" s="30">
        <v>21490</v>
      </c>
      <c r="M20" s="30">
        <f t="shared" si="2"/>
        <v>21490</v>
      </c>
      <c r="N20" s="30">
        <v>7827</v>
      </c>
      <c r="O20" s="46">
        <f t="shared" si="3"/>
        <v>0.36421591437878081</v>
      </c>
      <c r="P20" s="30">
        <v>149</v>
      </c>
      <c r="Q20" s="30">
        <v>100</v>
      </c>
      <c r="R20" s="30">
        <v>21</v>
      </c>
      <c r="S20" s="30">
        <v>327</v>
      </c>
      <c r="T20" s="30">
        <f t="shared" si="4"/>
        <v>348</v>
      </c>
      <c r="U20" s="30">
        <v>4</v>
      </c>
      <c r="V20" s="30">
        <v>1</v>
      </c>
      <c r="W20" s="30"/>
      <c r="X20" s="30">
        <v>3</v>
      </c>
      <c r="Y20" s="30"/>
    </row>
    <row r="21" spans="1:25" s="41" customFormat="1" x14ac:dyDescent="0.25">
      <c r="A21" s="31" t="s">
        <v>137</v>
      </c>
      <c r="B21" s="80" t="s">
        <v>159</v>
      </c>
      <c r="C21" s="31" t="s">
        <v>203</v>
      </c>
      <c r="D21" s="41" t="s">
        <v>31</v>
      </c>
      <c r="E21" s="81">
        <v>1</v>
      </c>
      <c r="G21" s="30">
        <v>4</v>
      </c>
      <c r="H21" s="30"/>
      <c r="I21" s="30">
        <v>10</v>
      </c>
      <c r="J21" s="30">
        <v>4</v>
      </c>
      <c r="K21" s="30">
        <v>4</v>
      </c>
      <c r="L21" s="30">
        <v>31732</v>
      </c>
      <c r="M21" s="30">
        <f t="shared" si="2"/>
        <v>31732</v>
      </c>
      <c r="N21" s="30">
        <v>9161</v>
      </c>
      <c r="O21" s="46">
        <f t="shared" si="3"/>
        <v>0.28869910500441193</v>
      </c>
      <c r="P21" s="30">
        <v>117</v>
      </c>
      <c r="Q21" s="30">
        <v>83</v>
      </c>
      <c r="R21" s="30">
        <v>25</v>
      </c>
      <c r="S21" s="30">
        <v>529</v>
      </c>
      <c r="T21" s="30">
        <f t="shared" si="4"/>
        <v>554</v>
      </c>
      <c r="U21" s="81">
        <v>5</v>
      </c>
      <c r="V21" s="81">
        <v>2</v>
      </c>
      <c r="W21" s="30"/>
      <c r="X21" s="30">
        <v>4</v>
      </c>
      <c r="Y21" s="30"/>
    </row>
    <row r="22" spans="1:25" s="41" customFormat="1" x14ac:dyDescent="0.25">
      <c r="A22" s="31" t="s">
        <v>137</v>
      </c>
      <c r="B22" s="80" t="s">
        <v>302</v>
      </c>
      <c r="C22" s="31" t="s">
        <v>167</v>
      </c>
      <c r="D22" s="41" t="s">
        <v>31</v>
      </c>
      <c r="E22" s="30">
        <v>1</v>
      </c>
      <c r="G22" s="30">
        <v>7</v>
      </c>
      <c r="H22" s="30"/>
      <c r="I22" s="30">
        <v>10</v>
      </c>
      <c r="J22" s="30">
        <v>5</v>
      </c>
      <c r="K22" s="30"/>
      <c r="L22" s="30">
        <v>65554</v>
      </c>
      <c r="M22" s="30">
        <f t="shared" si="2"/>
        <v>65554</v>
      </c>
      <c r="N22" s="30">
        <v>29896</v>
      </c>
      <c r="O22" s="46">
        <f t="shared" si="3"/>
        <v>0.45605149952710744</v>
      </c>
      <c r="P22" s="30">
        <v>497</v>
      </c>
      <c r="Q22" s="30">
        <v>365</v>
      </c>
      <c r="R22" s="30">
        <v>36</v>
      </c>
      <c r="S22" s="30">
        <v>2296</v>
      </c>
      <c r="T22" s="30">
        <f t="shared" si="4"/>
        <v>2332</v>
      </c>
      <c r="U22" s="30">
        <v>5</v>
      </c>
      <c r="V22" s="30">
        <v>3</v>
      </c>
      <c r="W22" s="30"/>
      <c r="X22" s="30">
        <v>7</v>
      </c>
      <c r="Y22" s="30"/>
    </row>
    <row r="23" spans="1:25" s="41" customFormat="1" x14ac:dyDescent="0.25">
      <c r="A23" s="31" t="s">
        <v>137</v>
      </c>
      <c r="B23" s="80" t="s">
        <v>303</v>
      </c>
      <c r="C23" s="31" t="s">
        <v>204</v>
      </c>
      <c r="D23" s="41" t="s">
        <v>31</v>
      </c>
      <c r="E23" s="30">
        <v>1</v>
      </c>
      <c r="G23" s="30">
        <v>3</v>
      </c>
      <c r="H23" s="30"/>
      <c r="I23" s="30">
        <v>5</v>
      </c>
      <c r="J23" s="30">
        <v>2</v>
      </c>
      <c r="K23" s="30">
        <v>2</v>
      </c>
      <c r="L23" s="30">
        <v>23253</v>
      </c>
      <c r="M23" s="30">
        <f t="shared" si="2"/>
        <v>23253</v>
      </c>
      <c r="N23" s="30">
        <v>5126</v>
      </c>
      <c r="O23" s="46">
        <f t="shared" si="3"/>
        <v>0.22044467380553046</v>
      </c>
      <c r="P23" s="30">
        <v>66</v>
      </c>
      <c r="Q23" s="30">
        <v>42</v>
      </c>
      <c r="R23" s="30">
        <v>6</v>
      </c>
      <c r="S23" s="30">
        <v>155</v>
      </c>
      <c r="T23" s="30">
        <f t="shared" si="4"/>
        <v>161</v>
      </c>
      <c r="U23" s="30">
        <v>1</v>
      </c>
      <c r="V23" s="30">
        <v>1</v>
      </c>
      <c r="W23" s="30"/>
      <c r="X23" s="30">
        <v>3</v>
      </c>
      <c r="Y23" s="30"/>
    </row>
    <row r="24" spans="1:25" s="41" customFormat="1" x14ac:dyDescent="0.25">
      <c r="A24" s="31" t="s">
        <v>137</v>
      </c>
      <c r="B24" s="80" t="s">
        <v>303</v>
      </c>
      <c r="C24" s="31" t="s">
        <v>205</v>
      </c>
      <c r="D24" s="41" t="s">
        <v>31</v>
      </c>
      <c r="E24" s="30">
        <v>1</v>
      </c>
      <c r="G24" s="30">
        <v>4</v>
      </c>
      <c r="H24" s="30"/>
      <c r="I24" s="30">
        <v>11</v>
      </c>
      <c r="J24" s="30">
        <v>3</v>
      </c>
      <c r="K24" s="30">
        <v>2</v>
      </c>
      <c r="L24" s="30">
        <v>32793</v>
      </c>
      <c r="M24" s="30">
        <f t="shared" si="2"/>
        <v>32793</v>
      </c>
      <c r="N24" s="30">
        <v>7915</v>
      </c>
      <c r="O24" s="46">
        <f t="shared" si="3"/>
        <v>0.24136248589638032</v>
      </c>
      <c r="P24" s="30">
        <v>125</v>
      </c>
      <c r="Q24" s="30">
        <v>74</v>
      </c>
      <c r="R24" s="30">
        <v>13</v>
      </c>
      <c r="S24" s="30">
        <v>159</v>
      </c>
      <c r="T24" s="30">
        <f t="shared" si="4"/>
        <v>172</v>
      </c>
      <c r="U24" s="30">
        <v>4</v>
      </c>
      <c r="V24" s="30">
        <v>1</v>
      </c>
      <c r="W24" s="30"/>
      <c r="X24" s="30">
        <v>4</v>
      </c>
      <c r="Y24" s="30"/>
    </row>
    <row r="25" spans="1:25" s="41" customFormat="1" x14ac:dyDescent="0.25">
      <c r="A25" s="31" t="s">
        <v>137</v>
      </c>
      <c r="B25" s="80" t="s">
        <v>304</v>
      </c>
      <c r="C25" s="31" t="s">
        <v>167</v>
      </c>
      <c r="D25" s="41" t="s">
        <v>31</v>
      </c>
      <c r="E25" s="30">
        <v>1</v>
      </c>
      <c r="G25" s="30">
        <v>6</v>
      </c>
      <c r="H25" s="30"/>
      <c r="I25" s="30">
        <v>13</v>
      </c>
      <c r="J25" s="30">
        <v>4</v>
      </c>
      <c r="K25" s="30">
        <v>4</v>
      </c>
      <c r="L25" s="30">
        <v>41567</v>
      </c>
      <c r="M25" s="30">
        <f t="shared" si="2"/>
        <v>41567</v>
      </c>
      <c r="N25" s="30">
        <v>11284</v>
      </c>
      <c r="O25" s="46">
        <f t="shared" si="3"/>
        <v>0.27146534510549236</v>
      </c>
      <c r="P25" s="30">
        <v>159</v>
      </c>
      <c r="Q25" s="30">
        <v>104</v>
      </c>
      <c r="R25" s="30">
        <v>42</v>
      </c>
      <c r="S25" s="30">
        <v>408</v>
      </c>
      <c r="T25" s="30">
        <f t="shared" si="4"/>
        <v>450</v>
      </c>
      <c r="U25" s="30">
        <v>7</v>
      </c>
      <c r="V25" s="30">
        <v>2</v>
      </c>
      <c r="W25" s="30"/>
      <c r="X25" s="30">
        <v>6</v>
      </c>
      <c r="Y25" s="30"/>
    </row>
    <row r="26" spans="1:25" s="41" customFormat="1" x14ac:dyDescent="0.25">
      <c r="A26" s="31" t="s">
        <v>137</v>
      </c>
      <c r="B26" s="80" t="s">
        <v>305</v>
      </c>
      <c r="C26" s="31" t="s">
        <v>167</v>
      </c>
      <c r="D26" s="41" t="s">
        <v>31</v>
      </c>
      <c r="E26" s="30">
        <v>1</v>
      </c>
      <c r="G26" s="30">
        <v>6</v>
      </c>
      <c r="H26" s="30"/>
      <c r="I26" s="30">
        <v>14</v>
      </c>
      <c r="J26" s="30">
        <v>4</v>
      </c>
      <c r="K26" s="30">
        <v>4</v>
      </c>
      <c r="L26" s="30">
        <v>42943</v>
      </c>
      <c r="M26" s="30">
        <f t="shared" si="2"/>
        <v>42943</v>
      </c>
      <c r="N26" s="30">
        <v>13720</v>
      </c>
      <c r="O26" s="46">
        <f t="shared" si="3"/>
        <v>0.31949328179214309</v>
      </c>
      <c r="P26" s="30">
        <v>220</v>
      </c>
      <c r="Q26" s="30">
        <v>142</v>
      </c>
      <c r="R26" s="30">
        <v>28</v>
      </c>
      <c r="S26" s="30">
        <v>1385</v>
      </c>
      <c r="T26" s="30">
        <f t="shared" si="4"/>
        <v>1413</v>
      </c>
      <c r="U26" s="30">
        <v>7</v>
      </c>
      <c r="V26" s="30">
        <v>3</v>
      </c>
      <c r="W26" s="30"/>
      <c r="X26" s="30">
        <v>6</v>
      </c>
      <c r="Y26" s="30"/>
    </row>
    <row r="27" spans="1:25" s="41" customFormat="1" x14ac:dyDescent="0.25">
      <c r="A27" s="31" t="s">
        <v>137</v>
      </c>
      <c r="B27" s="80" t="s">
        <v>161</v>
      </c>
      <c r="C27" s="31" t="s">
        <v>206</v>
      </c>
      <c r="D27" s="41" t="s">
        <v>31</v>
      </c>
      <c r="E27" s="30"/>
      <c r="F27" s="41">
        <v>1</v>
      </c>
      <c r="G27" s="30">
        <v>1</v>
      </c>
      <c r="H27" s="30">
        <v>1</v>
      </c>
      <c r="I27" s="30">
        <v>1</v>
      </c>
      <c r="J27" s="30">
        <v>1</v>
      </c>
      <c r="K27" s="30">
        <v>1</v>
      </c>
      <c r="L27" s="30">
        <v>5838</v>
      </c>
      <c r="M27" s="30">
        <f t="shared" si="2"/>
        <v>0</v>
      </c>
      <c r="N27" s="30"/>
      <c r="O27" s="46"/>
      <c r="P27" s="30"/>
      <c r="Q27" s="30"/>
      <c r="R27" s="30"/>
      <c r="S27" s="30"/>
      <c r="T27" s="30">
        <f t="shared" si="4"/>
        <v>0</v>
      </c>
      <c r="U27" s="30">
        <v>1</v>
      </c>
      <c r="V27" s="30">
        <v>1</v>
      </c>
      <c r="W27" s="30"/>
      <c r="X27" s="30">
        <v>1</v>
      </c>
      <c r="Y27" s="30"/>
    </row>
    <row r="28" spans="1:25" s="41" customFormat="1" x14ac:dyDescent="0.25">
      <c r="A28" s="31" t="s">
        <v>137</v>
      </c>
      <c r="B28" s="80" t="s">
        <v>161</v>
      </c>
      <c r="C28" s="31" t="s">
        <v>207</v>
      </c>
      <c r="D28" s="41" t="s">
        <v>31</v>
      </c>
      <c r="E28" s="30">
        <v>1</v>
      </c>
      <c r="G28" s="30">
        <v>4</v>
      </c>
      <c r="H28" s="30"/>
      <c r="I28" s="30">
        <v>11</v>
      </c>
      <c r="J28" s="30">
        <v>2</v>
      </c>
      <c r="K28" s="30">
        <v>1</v>
      </c>
      <c r="L28" s="30">
        <v>25142</v>
      </c>
      <c r="M28" s="30">
        <f t="shared" si="2"/>
        <v>25142</v>
      </c>
      <c r="N28" s="30">
        <v>10650</v>
      </c>
      <c r="O28" s="46">
        <f t="shared" si="3"/>
        <v>0.42359398615861904</v>
      </c>
      <c r="P28" s="30">
        <v>162</v>
      </c>
      <c r="Q28" s="30">
        <v>133</v>
      </c>
      <c r="R28" s="30">
        <v>20</v>
      </c>
      <c r="S28" s="30">
        <v>364</v>
      </c>
      <c r="T28" s="30">
        <f t="shared" si="4"/>
        <v>384</v>
      </c>
      <c r="U28" s="30">
        <v>2</v>
      </c>
      <c r="V28" s="30"/>
      <c r="W28" s="30"/>
      <c r="X28" s="30">
        <v>4</v>
      </c>
      <c r="Y28" s="30"/>
    </row>
    <row r="29" spans="1:25" s="41" customFormat="1" x14ac:dyDescent="0.25">
      <c r="A29" s="31" t="s">
        <v>137</v>
      </c>
      <c r="B29" s="80" t="s">
        <v>161</v>
      </c>
      <c r="C29" s="31" t="s">
        <v>208</v>
      </c>
      <c r="D29" s="41" t="s">
        <v>31</v>
      </c>
      <c r="E29" s="30">
        <v>1</v>
      </c>
      <c r="G29" s="30">
        <v>3</v>
      </c>
      <c r="H29" s="30"/>
      <c r="I29" s="30">
        <v>8</v>
      </c>
      <c r="J29" s="30">
        <v>2</v>
      </c>
      <c r="K29" s="30">
        <v>1</v>
      </c>
      <c r="L29" s="30">
        <v>16872</v>
      </c>
      <c r="M29" s="30">
        <f t="shared" si="2"/>
        <v>16872</v>
      </c>
      <c r="N29" s="30">
        <v>8874</v>
      </c>
      <c r="O29" s="46">
        <f t="shared" si="3"/>
        <v>0.52596017069701284</v>
      </c>
      <c r="P29" s="30">
        <v>169</v>
      </c>
      <c r="Q29" s="30">
        <v>124</v>
      </c>
      <c r="R29" s="30">
        <v>9</v>
      </c>
      <c r="S29" s="30">
        <v>335</v>
      </c>
      <c r="T29" s="30">
        <f t="shared" si="4"/>
        <v>344</v>
      </c>
      <c r="U29" s="30">
        <v>3</v>
      </c>
      <c r="V29" s="30">
        <v>1</v>
      </c>
      <c r="W29" s="30"/>
      <c r="X29" s="30">
        <v>3</v>
      </c>
      <c r="Y29" s="30"/>
    </row>
    <row r="30" spans="1:25" s="41" customFormat="1" x14ac:dyDescent="0.25">
      <c r="A30" s="31" t="s">
        <v>137</v>
      </c>
      <c r="B30" s="80" t="s">
        <v>161</v>
      </c>
      <c r="C30" s="31" t="s">
        <v>209</v>
      </c>
      <c r="D30" s="41" t="s">
        <v>31</v>
      </c>
      <c r="E30" s="30">
        <v>1</v>
      </c>
      <c r="G30" s="30">
        <v>1</v>
      </c>
      <c r="H30" s="30"/>
      <c r="I30" s="30">
        <v>2</v>
      </c>
      <c r="J30" s="30">
        <v>1</v>
      </c>
      <c r="K30" s="30">
        <v>1</v>
      </c>
      <c r="L30" s="30">
        <v>4245</v>
      </c>
      <c r="M30" s="30">
        <f t="shared" si="2"/>
        <v>4245</v>
      </c>
      <c r="N30" s="30">
        <v>1996</v>
      </c>
      <c r="O30" s="46">
        <f t="shared" si="3"/>
        <v>0.47020023557126028</v>
      </c>
      <c r="P30" s="30">
        <v>29</v>
      </c>
      <c r="Q30" s="30">
        <v>22</v>
      </c>
      <c r="R30" s="30"/>
      <c r="S30" s="30">
        <v>53</v>
      </c>
      <c r="T30" s="30">
        <f t="shared" si="4"/>
        <v>53</v>
      </c>
      <c r="U30" s="30">
        <v>1</v>
      </c>
      <c r="V30" s="30"/>
      <c r="W30" s="30"/>
      <c r="X30" s="30">
        <v>1</v>
      </c>
      <c r="Y30" s="30"/>
    </row>
    <row r="31" spans="1:25" s="41" customFormat="1" x14ac:dyDescent="0.25">
      <c r="A31" s="31" t="s">
        <v>137</v>
      </c>
      <c r="B31" s="80" t="s">
        <v>306</v>
      </c>
      <c r="C31" s="31" t="s">
        <v>167</v>
      </c>
      <c r="D31" s="41" t="s">
        <v>31</v>
      </c>
      <c r="E31" s="30">
        <v>1</v>
      </c>
      <c r="G31" s="30">
        <v>6</v>
      </c>
      <c r="H31" s="30"/>
      <c r="I31" s="30">
        <v>16</v>
      </c>
      <c r="J31" s="30">
        <v>3</v>
      </c>
      <c r="K31" s="30">
        <v>2</v>
      </c>
      <c r="L31" s="30">
        <v>49972</v>
      </c>
      <c r="M31" s="30">
        <f t="shared" si="2"/>
        <v>49972</v>
      </c>
      <c r="N31" s="30">
        <v>16883</v>
      </c>
      <c r="O31" s="46">
        <f t="shared" si="3"/>
        <v>0.33784919554950771</v>
      </c>
      <c r="P31" s="30">
        <v>233</v>
      </c>
      <c r="Q31" s="30">
        <v>178</v>
      </c>
      <c r="R31" s="30">
        <v>27</v>
      </c>
      <c r="S31" s="30">
        <v>1850</v>
      </c>
      <c r="T31" s="30">
        <f t="shared" si="4"/>
        <v>1877</v>
      </c>
      <c r="U31" s="30">
        <v>8</v>
      </c>
      <c r="V31" s="30">
        <v>3</v>
      </c>
      <c r="W31" s="30"/>
      <c r="X31" s="30">
        <v>6</v>
      </c>
      <c r="Y31" s="30"/>
    </row>
    <row r="32" spans="1:25" s="41" customFormat="1" x14ac:dyDescent="0.25">
      <c r="A32" s="31" t="s">
        <v>137</v>
      </c>
      <c r="B32" s="80" t="s">
        <v>307</v>
      </c>
      <c r="C32" s="31" t="s">
        <v>167</v>
      </c>
      <c r="D32" s="41" t="s">
        <v>31</v>
      </c>
      <c r="E32" s="30">
        <v>1</v>
      </c>
      <c r="G32" s="30">
        <v>5</v>
      </c>
      <c r="H32" s="30"/>
      <c r="I32" s="30">
        <v>12</v>
      </c>
      <c r="J32" s="30">
        <v>4</v>
      </c>
      <c r="K32" s="30">
        <v>4</v>
      </c>
      <c r="L32" s="30">
        <v>7298</v>
      </c>
      <c r="M32" s="30">
        <f t="shared" si="2"/>
        <v>7298</v>
      </c>
      <c r="N32" s="30">
        <v>3780</v>
      </c>
      <c r="O32" s="46">
        <f t="shared" si="3"/>
        <v>0.51795012332145796</v>
      </c>
      <c r="P32" s="30">
        <v>186</v>
      </c>
      <c r="Q32" s="30">
        <v>102</v>
      </c>
      <c r="R32" s="30">
        <v>5</v>
      </c>
      <c r="S32" s="30">
        <v>36</v>
      </c>
      <c r="T32" s="30">
        <f t="shared" si="4"/>
        <v>41</v>
      </c>
      <c r="U32" s="30">
        <v>5</v>
      </c>
      <c r="V32" s="30">
        <v>4</v>
      </c>
      <c r="W32" s="30"/>
      <c r="X32" s="30">
        <v>5</v>
      </c>
      <c r="Y32" s="30"/>
    </row>
    <row r="33" spans="1:25" s="41" customFormat="1" x14ac:dyDescent="0.25">
      <c r="A33" s="31" t="s">
        <v>137</v>
      </c>
      <c r="B33" s="80" t="s">
        <v>308</v>
      </c>
      <c r="C33" s="31" t="s">
        <v>167</v>
      </c>
      <c r="D33" s="41" t="s">
        <v>31</v>
      </c>
      <c r="E33" s="30">
        <v>1</v>
      </c>
      <c r="G33" s="30">
        <v>6</v>
      </c>
      <c r="H33" s="30"/>
      <c r="I33" s="30">
        <v>15</v>
      </c>
      <c r="J33" s="30">
        <v>5</v>
      </c>
      <c r="K33" s="30">
        <v>4</v>
      </c>
      <c r="L33" s="30">
        <v>38829</v>
      </c>
      <c r="M33" s="30">
        <f t="shared" si="2"/>
        <v>38829</v>
      </c>
      <c r="N33" s="30">
        <v>15661</v>
      </c>
      <c r="O33" s="46">
        <f t="shared" si="3"/>
        <v>0.40333256071492957</v>
      </c>
      <c r="P33" s="30">
        <v>284</v>
      </c>
      <c r="Q33" s="30">
        <v>209</v>
      </c>
      <c r="R33" s="30">
        <v>34</v>
      </c>
      <c r="S33" s="30">
        <v>950</v>
      </c>
      <c r="T33" s="30">
        <f t="shared" si="4"/>
        <v>984</v>
      </c>
      <c r="U33" s="30">
        <v>6</v>
      </c>
      <c r="V33" s="30">
        <v>4</v>
      </c>
      <c r="W33" s="30"/>
      <c r="X33" s="30">
        <v>6</v>
      </c>
      <c r="Y33" s="30"/>
    </row>
    <row r="34" spans="1:25" s="41" customFormat="1" x14ac:dyDescent="0.25">
      <c r="A34" s="31" t="s">
        <v>137</v>
      </c>
      <c r="B34" s="80" t="s">
        <v>309</v>
      </c>
      <c r="C34" s="31" t="s">
        <v>167</v>
      </c>
      <c r="D34" s="41" t="s">
        <v>31</v>
      </c>
      <c r="E34" s="30">
        <v>1</v>
      </c>
      <c r="G34" s="30">
        <v>7</v>
      </c>
      <c r="H34" s="30"/>
      <c r="I34" s="30">
        <v>20</v>
      </c>
      <c r="J34" s="30">
        <v>4</v>
      </c>
      <c r="K34" s="30">
        <v>3</v>
      </c>
      <c r="L34" s="30">
        <v>57462</v>
      </c>
      <c r="M34" s="30">
        <f t="shared" si="2"/>
        <v>57462</v>
      </c>
      <c r="N34" s="30">
        <v>22154</v>
      </c>
      <c r="O34" s="46">
        <f t="shared" si="3"/>
        <v>0.38554174932999197</v>
      </c>
      <c r="P34" s="30">
        <v>861</v>
      </c>
      <c r="Q34" s="30">
        <v>593</v>
      </c>
      <c r="R34" s="30">
        <v>34</v>
      </c>
      <c r="S34" s="30">
        <v>2233</v>
      </c>
      <c r="T34" s="30">
        <f t="shared" si="4"/>
        <v>2267</v>
      </c>
      <c r="U34" s="30">
        <v>7</v>
      </c>
      <c r="V34" s="30">
        <v>4</v>
      </c>
      <c r="W34" s="30"/>
      <c r="X34" s="30">
        <v>7</v>
      </c>
      <c r="Y34" s="30"/>
    </row>
    <row r="35" spans="1:25" s="41" customFormat="1" x14ac:dyDescent="0.25">
      <c r="A35" s="31" t="s">
        <v>137</v>
      </c>
      <c r="B35" s="80" t="s">
        <v>163</v>
      </c>
      <c r="C35" s="31" t="s">
        <v>167</v>
      </c>
      <c r="D35" s="41" t="s">
        <v>31</v>
      </c>
      <c r="E35" s="30">
        <v>1</v>
      </c>
      <c r="G35" s="30">
        <v>7</v>
      </c>
      <c r="H35" s="30"/>
      <c r="I35" s="30">
        <v>23</v>
      </c>
      <c r="J35" s="30">
        <v>5</v>
      </c>
      <c r="K35" s="30">
        <v>5</v>
      </c>
      <c r="L35" s="30">
        <v>56625</v>
      </c>
      <c r="M35" s="30">
        <f t="shared" si="2"/>
        <v>56625</v>
      </c>
      <c r="N35" s="30">
        <v>17960</v>
      </c>
      <c r="O35" s="46">
        <f t="shared" si="3"/>
        <v>0.31717439293598232</v>
      </c>
      <c r="P35" s="30">
        <v>303</v>
      </c>
      <c r="Q35" s="30">
        <v>205</v>
      </c>
      <c r="R35" s="30">
        <v>61</v>
      </c>
      <c r="S35" s="30">
        <v>1065</v>
      </c>
      <c r="T35" s="30">
        <f t="shared" si="4"/>
        <v>1126</v>
      </c>
      <c r="U35" s="30">
        <v>12</v>
      </c>
      <c r="V35" s="30">
        <v>4</v>
      </c>
      <c r="W35" s="30"/>
      <c r="X35" s="30">
        <v>7</v>
      </c>
      <c r="Y35" s="30"/>
    </row>
    <row r="47" spans="1:25" x14ac:dyDescent="0.25">
      <c r="A47" s="38"/>
      <c r="B47" s="38"/>
      <c r="C47" s="38"/>
    </row>
    <row r="48" spans="1:25" x14ac:dyDescent="0.25">
      <c r="A48" s="38"/>
      <c r="B48" s="38"/>
      <c r="C48" s="38"/>
    </row>
    <row r="49" spans="1:4" x14ac:dyDescent="0.25">
      <c r="A49" s="38"/>
      <c r="B49" s="38"/>
      <c r="C49" s="38"/>
    </row>
    <row r="50" spans="1:4" x14ac:dyDescent="0.25">
      <c r="A50" s="38"/>
      <c r="B50" s="38"/>
      <c r="C50" s="38"/>
    </row>
    <row r="51" spans="1:4" x14ac:dyDescent="0.25">
      <c r="A51" s="38"/>
      <c r="B51" s="38"/>
      <c r="C51" s="38"/>
      <c r="D51" s="38"/>
    </row>
    <row r="52" spans="1:4" x14ac:dyDescent="0.25">
      <c r="A52" s="38"/>
      <c r="B52" s="38"/>
      <c r="C52" s="38"/>
      <c r="D52" s="38"/>
    </row>
    <row r="53" spans="1:4" x14ac:dyDescent="0.25">
      <c r="A53" s="38"/>
      <c r="B53" s="38"/>
      <c r="C53" s="38"/>
      <c r="D53" s="38"/>
    </row>
    <row r="54" spans="1:4" x14ac:dyDescent="0.25">
      <c r="A54" s="38"/>
      <c r="B54" s="38"/>
      <c r="C54" s="38"/>
      <c r="D54" s="38"/>
    </row>
    <row r="56" spans="1:4" x14ac:dyDescent="0.25">
      <c r="A56" s="38"/>
      <c r="B56" s="38"/>
      <c r="C56" s="38"/>
      <c r="D56" s="38"/>
    </row>
    <row r="57" spans="1:4" x14ac:dyDescent="0.25">
      <c r="A57" s="38"/>
      <c r="B57" s="38"/>
      <c r="C57" s="38"/>
    </row>
    <row r="58" spans="1:4" x14ac:dyDescent="0.25">
      <c r="A58" s="38"/>
      <c r="B58" s="38"/>
      <c r="C58" s="38"/>
    </row>
    <row r="59" spans="1:4" x14ac:dyDescent="0.25">
      <c r="A59" s="38"/>
      <c r="B59" s="38"/>
      <c r="C59" s="38"/>
    </row>
    <row r="60" spans="1:4" x14ac:dyDescent="0.25">
      <c r="A60" s="38"/>
      <c r="B60" s="38"/>
      <c r="C60" s="38"/>
    </row>
    <row r="61" spans="1:4" x14ac:dyDescent="0.25">
      <c r="A61" s="38"/>
      <c r="B61" s="38"/>
      <c r="C61" s="38"/>
    </row>
    <row r="62" spans="1:4" x14ac:dyDescent="0.25">
      <c r="A62" s="38"/>
      <c r="B62" s="38"/>
      <c r="C62" s="38"/>
      <c r="D62" s="38"/>
    </row>
    <row r="63" spans="1:4" x14ac:dyDescent="0.25">
      <c r="A63" s="38"/>
      <c r="B63" s="38"/>
      <c r="C63" s="38"/>
    </row>
    <row r="64" spans="1:4" x14ac:dyDescent="0.25">
      <c r="A64" s="38"/>
      <c r="B64" s="38"/>
      <c r="C64" s="38"/>
    </row>
    <row r="65" spans="1:4" x14ac:dyDescent="0.25">
      <c r="A65" s="38"/>
      <c r="B65" s="38"/>
      <c r="C65" s="38"/>
    </row>
    <row r="66" spans="1:4" x14ac:dyDescent="0.25">
      <c r="A66" s="38"/>
      <c r="B66" s="38"/>
      <c r="C66" s="38"/>
    </row>
    <row r="67" spans="1:4" x14ac:dyDescent="0.25">
      <c r="A67" s="38"/>
      <c r="B67" s="38"/>
      <c r="C67" s="38"/>
      <c r="D67" s="38"/>
    </row>
    <row r="68" spans="1:4" x14ac:dyDescent="0.25">
      <c r="A68" s="38"/>
      <c r="B68" s="38"/>
      <c r="C68" s="38"/>
      <c r="D68" s="38"/>
    </row>
    <row r="69" spans="1:4" x14ac:dyDescent="0.25">
      <c r="A69" s="38"/>
      <c r="B69" s="38"/>
      <c r="C69" s="38"/>
    </row>
    <row r="70" spans="1:4" x14ac:dyDescent="0.25">
      <c r="A70" s="38"/>
      <c r="B70" s="38"/>
      <c r="C70" s="38"/>
      <c r="D70" s="38"/>
    </row>
    <row r="71" spans="1:4" x14ac:dyDescent="0.25">
      <c r="A71" s="38"/>
      <c r="B71" s="38"/>
      <c r="C71" s="38"/>
    </row>
    <row r="72" spans="1:4" x14ac:dyDescent="0.25">
      <c r="A72" s="38"/>
      <c r="B72" s="38"/>
      <c r="C72" s="38"/>
      <c r="D72" s="38"/>
    </row>
    <row r="75" spans="1:4" x14ac:dyDescent="0.25">
      <c r="A75" s="38"/>
      <c r="B75" s="38"/>
      <c r="C75" s="38"/>
      <c r="D75" s="38"/>
    </row>
    <row r="76" spans="1:4" x14ac:dyDescent="0.25">
      <c r="A76" s="38"/>
      <c r="B76" s="38"/>
      <c r="C76" s="38"/>
      <c r="D76" s="38"/>
    </row>
    <row r="77" spans="1:4" x14ac:dyDescent="0.25">
      <c r="A77" s="38"/>
      <c r="B77" s="38"/>
      <c r="C77" s="38"/>
    </row>
    <row r="78" spans="1:4" x14ac:dyDescent="0.25">
      <c r="A78" s="38"/>
      <c r="B78" s="38"/>
      <c r="C78" s="38"/>
    </row>
    <row r="79" spans="1:4" x14ac:dyDescent="0.25">
      <c r="A79" s="38"/>
      <c r="B79" s="38"/>
      <c r="C79" s="38"/>
    </row>
    <row r="80" spans="1:4" x14ac:dyDescent="0.25">
      <c r="A80" s="38"/>
      <c r="B80" s="38"/>
      <c r="C80" s="38"/>
      <c r="D80" s="38"/>
    </row>
    <row r="81" spans="1:4" x14ac:dyDescent="0.25">
      <c r="A81" s="38"/>
      <c r="B81" s="38"/>
      <c r="C81" s="38"/>
    </row>
    <row r="82" spans="1:4" x14ac:dyDescent="0.25">
      <c r="A82" s="38"/>
      <c r="B82" s="38"/>
      <c r="C82" s="38"/>
      <c r="D82" s="38"/>
    </row>
    <row r="83" spans="1:4" x14ac:dyDescent="0.25">
      <c r="A83" s="38"/>
      <c r="B83" s="38"/>
      <c r="C83" s="38"/>
    </row>
    <row r="84" spans="1:4" x14ac:dyDescent="0.25">
      <c r="A84" s="38"/>
      <c r="B84" s="38"/>
      <c r="C84" s="38"/>
    </row>
    <row r="85" spans="1:4" x14ac:dyDescent="0.25">
      <c r="A85" s="38"/>
      <c r="B85" s="38"/>
      <c r="C85" s="38"/>
    </row>
    <row r="86" spans="1:4" x14ac:dyDescent="0.25">
      <c r="A86" s="38"/>
      <c r="B86" s="38"/>
      <c r="C86" s="38"/>
    </row>
    <row r="87" spans="1:4" x14ac:dyDescent="0.25">
      <c r="A87" s="38"/>
      <c r="B87" s="38"/>
      <c r="C87" s="38"/>
    </row>
    <row r="88" spans="1:4" x14ac:dyDescent="0.25">
      <c r="A88" s="38"/>
      <c r="B88" s="38"/>
      <c r="C88" s="38"/>
    </row>
    <row r="89" spans="1:4" x14ac:dyDescent="0.25">
      <c r="A89" s="38"/>
      <c r="B89" s="38"/>
      <c r="C89" s="38"/>
      <c r="D89" s="38"/>
    </row>
    <row r="98" spans="1:4" x14ac:dyDescent="0.25">
      <c r="A98" s="38"/>
      <c r="B98" s="38"/>
      <c r="C98" s="38"/>
      <c r="D98" s="38"/>
    </row>
    <row r="99" spans="1:4" x14ac:dyDescent="0.25">
      <c r="A99" s="38"/>
      <c r="B99" s="38"/>
      <c r="C99" s="38"/>
    </row>
    <row r="100" spans="1:4" x14ac:dyDescent="0.25">
      <c r="A100" s="38"/>
      <c r="B100" s="38"/>
      <c r="C100" s="38"/>
    </row>
    <row r="101" spans="1:4" x14ac:dyDescent="0.25">
      <c r="A101" s="38"/>
      <c r="B101" s="38"/>
      <c r="C101" s="38"/>
    </row>
    <row r="102" spans="1:4" x14ac:dyDescent="0.25">
      <c r="A102" s="38"/>
      <c r="B102" s="38"/>
      <c r="C102" s="38"/>
    </row>
    <row r="103" spans="1:4" x14ac:dyDescent="0.25">
      <c r="A103" s="38"/>
      <c r="B103" s="38"/>
      <c r="C103" s="38"/>
    </row>
    <row r="104" spans="1:4" x14ac:dyDescent="0.25">
      <c r="A104" s="38"/>
      <c r="B104" s="38"/>
      <c r="C104" s="38"/>
    </row>
    <row r="105" spans="1:4" x14ac:dyDescent="0.25">
      <c r="A105" s="38"/>
      <c r="B105" s="38"/>
      <c r="C105" s="38"/>
    </row>
    <row r="106" spans="1:4" x14ac:dyDescent="0.25">
      <c r="A106" s="38"/>
      <c r="B106" s="38"/>
      <c r="C106" s="38"/>
    </row>
    <row r="107" spans="1:4" x14ac:dyDescent="0.25">
      <c r="A107" s="38"/>
      <c r="B107" s="38"/>
      <c r="C107" s="38"/>
    </row>
    <row r="108" spans="1:4" x14ac:dyDescent="0.25">
      <c r="A108" s="38"/>
      <c r="B108" s="38"/>
      <c r="C108" s="38"/>
    </row>
    <row r="109" spans="1:4" x14ac:dyDescent="0.25">
      <c r="A109" s="38"/>
      <c r="B109" s="38"/>
      <c r="C109" s="38"/>
    </row>
    <row r="110" spans="1:4" x14ac:dyDescent="0.25">
      <c r="A110" s="38"/>
      <c r="B110" s="38"/>
      <c r="C110" s="38"/>
    </row>
    <row r="111" spans="1:4" x14ac:dyDescent="0.25">
      <c r="A111" s="38"/>
      <c r="B111" s="38"/>
      <c r="C111" s="38"/>
    </row>
    <row r="112" spans="1:4" x14ac:dyDescent="0.25">
      <c r="A112" s="38"/>
      <c r="B112" s="38"/>
      <c r="C112" s="38"/>
    </row>
    <row r="113" spans="1:8" x14ac:dyDescent="0.25">
      <c r="A113" s="38"/>
      <c r="B113" s="38"/>
      <c r="C113" s="38"/>
    </row>
    <row r="114" spans="1:8" x14ac:dyDescent="0.25">
      <c r="A114" s="38"/>
      <c r="B114" s="38"/>
      <c r="C114" s="38"/>
    </row>
    <row r="115" spans="1:8" x14ac:dyDescent="0.25">
      <c r="A115" s="38"/>
      <c r="B115" s="38"/>
      <c r="C115" s="38"/>
    </row>
    <row r="116" spans="1:8" x14ac:dyDescent="0.25">
      <c r="A116" s="38"/>
      <c r="B116" s="38"/>
      <c r="C116" s="38"/>
    </row>
    <row r="117" spans="1:8" x14ac:dyDescent="0.25">
      <c r="A117" s="38"/>
      <c r="B117" s="38"/>
      <c r="C117" s="38"/>
    </row>
    <row r="118" spans="1:8" x14ac:dyDescent="0.25">
      <c r="A118" s="38"/>
      <c r="B118" s="38"/>
      <c r="C118" s="38"/>
    </row>
    <row r="119" spans="1:8" x14ac:dyDescent="0.25">
      <c r="A119" s="38"/>
      <c r="B119" s="38"/>
      <c r="C119" s="38"/>
      <c r="H119" s="39"/>
    </row>
    <row r="125" spans="1:8" x14ac:dyDescent="0.25">
      <c r="A125" s="38"/>
      <c r="B125" s="38"/>
      <c r="C125" s="38"/>
      <c r="H125" s="39"/>
    </row>
    <row r="126" spans="1:8" x14ac:dyDescent="0.25">
      <c r="A126" s="38"/>
      <c r="B126" s="38"/>
      <c r="C126" s="38"/>
    </row>
    <row r="127" spans="1:8" x14ac:dyDescent="0.25">
      <c r="A127" s="38"/>
      <c r="B127" s="38"/>
      <c r="C127" s="38"/>
    </row>
    <row r="128" spans="1:8" x14ac:dyDescent="0.25">
      <c r="A128" s="38"/>
      <c r="B128" s="38"/>
      <c r="C128" s="38"/>
      <c r="D128" s="38"/>
    </row>
    <row r="129" spans="1:4" x14ac:dyDescent="0.25">
      <c r="A129" s="38"/>
      <c r="B129" s="38"/>
      <c r="C129" s="38"/>
    </row>
    <row r="130" spans="1:4" x14ac:dyDescent="0.25">
      <c r="A130" s="38"/>
      <c r="B130" s="38"/>
      <c r="C130" s="38"/>
    </row>
    <row r="131" spans="1:4" x14ac:dyDescent="0.25">
      <c r="A131" s="38"/>
      <c r="B131" s="38"/>
      <c r="C131" s="38"/>
    </row>
    <row r="132" spans="1:4" x14ac:dyDescent="0.25">
      <c r="A132" s="38"/>
      <c r="B132" s="38"/>
      <c r="C132" s="38"/>
    </row>
    <row r="133" spans="1:4" x14ac:dyDescent="0.25">
      <c r="A133" s="38"/>
      <c r="B133" s="38"/>
      <c r="C133" s="38"/>
      <c r="D133" s="38"/>
    </row>
    <row r="134" spans="1:4" x14ac:dyDescent="0.25">
      <c r="A134" s="38"/>
      <c r="B134" s="38"/>
      <c r="C134" s="38"/>
      <c r="D134" s="38"/>
    </row>
    <row r="135" spans="1:4" x14ac:dyDescent="0.25">
      <c r="A135" s="38"/>
      <c r="B135" s="38"/>
      <c r="C135" s="38"/>
      <c r="D135" s="38"/>
    </row>
    <row r="140" spans="1:4" x14ac:dyDescent="0.25">
      <c r="A140" s="38"/>
      <c r="B140" s="38"/>
      <c r="C140" s="38"/>
      <c r="D140" s="38"/>
    </row>
    <row r="141" spans="1:4" x14ac:dyDescent="0.25">
      <c r="A141" s="38"/>
      <c r="B141" s="38"/>
      <c r="C141" s="38"/>
      <c r="D141" s="38"/>
    </row>
    <row r="142" spans="1:4" x14ac:dyDescent="0.25">
      <c r="A142" s="38"/>
      <c r="B142" s="38"/>
      <c r="C142" s="38"/>
    </row>
    <row r="143" spans="1:4" x14ac:dyDescent="0.25">
      <c r="A143" s="38"/>
      <c r="B143" s="38"/>
      <c r="C143" s="38"/>
    </row>
    <row r="144" spans="1:4" x14ac:dyDescent="0.25">
      <c r="A144" s="38"/>
      <c r="B144" s="38"/>
      <c r="C144" s="38"/>
    </row>
    <row r="145" spans="1:16" x14ac:dyDescent="0.25">
      <c r="A145" s="38"/>
      <c r="B145" s="38"/>
      <c r="C145" s="38"/>
    </row>
    <row r="146" spans="1:16" x14ac:dyDescent="0.25">
      <c r="A146" s="38"/>
      <c r="B146" s="38"/>
      <c r="C146" s="38"/>
    </row>
    <row r="147" spans="1:16" x14ac:dyDescent="0.25">
      <c r="A147" s="38"/>
      <c r="B147" s="38"/>
      <c r="C147" s="38"/>
    </row>
    <row r="148" spans="1:16" x14ac:dyDescent="0.25">
      <c r="A148" s="38"/>
      <c r="B148" s="38"/>
      <c r="C148" s="38"/>
      <c r="D148" s="38"/>
    </row>
    <row r="149" spans="1:16" x14ac:dyDescent="0.25">
      <c r="A149" s="38"/>
      <c r="B149" s="38"/>
      <c r="C149" s="38"/>
    </row>
    <row r="150" spans="1:16" x14ac:dyDescent="0.25">
      <c r="A150" s="38"/>
      <c r="B150" s="38"/>
      <c r="C150" s="38"/>
    </row>
    <row r="151" spans="1:16" x14ac:dyDescent="0.25">
      <c r="A151" s="38"/>
      <c r="B151" s="38"/>
      <c r="C151" s="38"/>
    </row>
    <row r="152" spans="1:16" x14ac:dyDescent="0.25">
      <c r="A152" s="38"/>
      <c r="B152" s="38"/>
      <c r="C152" s="38"/>
      <c r="D152" s="38"/>
    </row>
    <row r="153" spans="1:16" x14ac:dyDescent="0.25">
      <c r="A153" s="38"/>
      <c r="B153" s="38"/>
      <c r="C153" s="38"/>
    </row>
    <row r="154" spans="1:16" x14ac:dyDescent="0.25">
      <c r="A154" s="38"/>
      <c r="B154" s="38"/>
      <c r="C154" s="38"/>
    </row>
    <row r="155" spans="1:16" x14ac:dyDescent="0.25">
      <c r="A155" s="38"/>
      <c r="B155" s="38"/>
      <c r="C155" s="38"/>
      <c r="N155" s="51"/>
      <c r="P155" s="51"/>
    </row>
    <row r="156" spans="1:16" x14ac:dyDescent="0.25">
      <c r="A156" s="38"/>
      <c r="B156" s="38"/>
      <c r="C156" s="38"/>
      <c r="N156" s="51"/>
      <c r="P156" s="51"/>
    </row>
    <row r="157" spans="1:16" x14ac:dyDescent="0.25">
      <c r="A157" s="38"/>
      <c r="B157" s="38"/>
      <c r="C157" s="38"/>
      <c r="N157" s="51"/>
      <c r="P157" s="51"/>
    </row>
    <row r="158" spans="1:16" x14ac:dyDescent="0.25">
      <c r="A158" s="38"/>
      <c r="B158" s="38"/>
      <c r="C158" s="38"/>
      <c r="D158" s="38"/>
      <c r="N158" s="51"/>
      <c r="P158" s="51"/>
    </row>
    <row r="159" spans="1:16" x14ac:dyDescent="0.25">
      <c r="A159" s="38"/>
      <c r="B159" s="38"/>
      <c r="C159" s="38"/>
      <c r="D159" s="38"/>
    </row>
    <row r="160" spans="1:16" x14ac:dyDescent="0.25">
      <c r="A160" s="38"/>
      <c r="B160" s="38"/>
      <c r="C160" s="38"/>
      <c r="D160" s="38"/>
    </row>
    <row r="161" spans="1:8" x14ac:dyDescent="0.25">
      <c r="A161" s="38"/>
      <c r="B161" s="38"/>
      <c r="C161" s="38"/>
    </row>
    <row r="162" spans="1:8" x14ac:dyDescent="0.25">
      <c r="A162" s="38"/>
      <c r="B162" s="38"/>
      <c r="C162" s="38"/>
    </row>
    <row r="163" spans="1:8" x14ac:dyDescent="0.25">
      <c r="A163" s="38"/>
      <c r="B163" s="38"/>
      <c r="C163" s="38"/>
      <c r="D163" s="38"/>
    </row>
    <row r="164" spans="1:8" x14ac:dyDescent="0.25">
      <c r="A164" s="38"/>
      <c r="B164" s="38"/>
      <c r="C164" s="38"/>
    </row>
    <row r="165" spans="1:8" x14ac:dyDescent="0.25">
      <c r="A165" s="38"/>
      <c r="B165" s="38"/>
      <c r="C165" s="38"/>
    </row>
    <row r="166" spans="1:8" x14ac:dyDescent="0.25">
      <c r="A166" s="38"/>
      <c r="B166" s="38"/>
      <c r="C166" s="38"/>
    </row>
    <row r="167" spans="1:8" x14ac:dyDescent="0.25">
      <c r="A167" s="38"/>
      <c r="B167" s="38"/>
      <c r="C167" s="38"/>
    </row>
    <row r="168" spans="1:8" x14ac:dyDescent="0.25">
      <c r="A168" s="38"/>
      <c r="B168" s="38"/>
      <c r="C168" s="38"/>
      <c r="D168" s="38"/>
    </row>
    <row r="169" spans="1:8" x14ac:dyDescent="0.25">
      <c r="A169" s="38"/>
      <c r="B169" s="38"/>
      <c r="C169" s="38"/>
    </row>
    <row r="170" spans="1:8" x14ac:dyDescent="0.25">
      <c r="A170" s="38"/>
      <c r="B170" s="38"/>
      <c r="C170" s="38"/>
      <c r="D170" s="38"/>
      <c r="H170" s="39"/>
    </row>
    <row r="171" spans="1:8" x14ac:dyDescent="0.25">
      <c r="A171" s="59"/>
      <c r="B171" s="38"/>
      <c r="C171" s="38"/>
      <c r="D171" s="38"/>
      <c r="H171" s="39"/>
    </row>
    <row r="172" spans="1:8" x14ac:dyDescent="0.25">
      <c r="A172" s="38"/>
      <c r="B172" s="38"/>
      <c r="C172" s="38"/>
      <c r="H172" s="39"/>
    </row>
    <row r="173" spans="1:8" x14ac:dyDescent="0.25">
      <c r="A173" s="38"/>
      <c r="B173" s="38"/>
      <c r="C173" s="38"/>
      <c r="D173" s="38"/>
      <c r="H173" s="39"/>
    </row>
    <row r="174" spans="1:8" x14ac:dyDescent="0.25">
      <c r="A174" s="38"/>
      <c r="B174" s="38"/>
      <c r="C174" s="38"/>
      <c r="D174" s="38"/>
      <c r="H174" s="39"/>
    </row>
    <row r="175" spans="1:8" x14ac:dyDescent="0.25">
      <c r="A175" s="38"/>
      <c r="B175" s="38"/>
      <c r="C175" s="38"/>
    </row>
    <row r="176" spans="1:8" x14ac:dyDescent="0.25">
      <c r="A176" s="38"/>
      <c r="B176" s="38"/>
      <c r="C176" s="38"/>
    </row>
    <row r="177" spans="1:24" x14ac:dyDescent="0.25">
      <c r="A177" s="38"/>
      <c r="B177" s="38"/>
      <c r="C177" s="38"/>
    </row>
    <row r="178" spans="1:24" x14ac:dyDescent="0.25">
      <c r="A178" s="38"/>
      <c r="B178" s="38"/>
      <c r="C178" s="38"/>
    </row>
    <row r="179" spans="1:24" x14ac:dyDescent="0.25">
      <c r="A179" s="38"/>
      <c r="B179" s="38"/>
      <c r="C179" s="38"/>
    </row>
    <row r="180" spans="1:24" x14ac:dyDescent="0.25">
      <c r="A180" s="38"/>
      <c r="B180" s="38"/>
      <c r="C180" s="38"/>
      <c r="D180" s="38"/>
      <c r="H180" s="39"/>
    </row>
    <row r="181" spans="1:24" x14ac:dyDescent="0.25">
      <c r="A181" s="38"/>
      <c r="B181" s="38"/>
      <c r="C181" s="38"/>
    </row>
    <row r="182" spans="1:24" x14ac:dyDescent="0.25">
      <c r="A182" s="38"/>
      <c r="B182" s="38"/>
      <c r="C182" s="38"/>
    </row>
    <row r="187" spans="1:24" x14ac:dyDescent="0.25">
      <c r="A187" s="38"/>
      <c r="B187" s="38"/>
      <c r="C187" s="38"/>
    </row>
    <row r="188" spans="1:24" x14ac:dyDescent="0.25">
      <c r="A188" s="38"/>
      <c r="B188" s="38"/>
      <c r="C188" s="38"/>
    </row>
    <row r="189" spans="1:24" s="15" customFormat="1" x14ac:dyDescent="0.25">
      <c r="A189" s="38"/>
      <c r="B189" s="38"/>
      <c r="C189" s="38"/>
      <c r="D189" s="37"/>
      <c r="E189" s="19"/>
      <c r="G189" s="19"/>
      <c r="H189" s="19"/>
      <c r="I189" s="19"/>
      <c r="J189" s="19"/>
      <c r="K189" s="19"/>
      <c r="L189" s="19"/>
      <c r="M189" s="19"/>
      <c r="N189" s="19"/>
      <c r="O189" s="50"/>
      <c r="P189" s="19"/>
      <c r="Q189" s="19"/>
      <c r="R189" s="19"/>
      <c r="S189" s="19"/>
      <c r="T189" s="19"/>
      <c r="U189" s="19"/>
      <c r="V189" s="19"/>
      <c r="W189" s="19"/>
      <c r="X189" s="19"/>
    </row>
    <row r="190" spans="1:24" s="15" customFormat="1" x14ac:dyDescent="0.25">
      <c r="A190" s="38"/>
      <c r="B190" s="38"/>
      <c r="C190" s="38"/>
      <c r="D190" s="37"/>
      <c r="E190" s="19"/>
      <c r="G190" s="19"/>
      <c r="H190" s="19"/>
      <c r="I190" s="19"/>
      <c r="J190" s="19"/>
      <c r="K190" s="19"/>
      <c r="L190" s="19"/>
      <c r="M190" s="19"/>
      <c r="N190" s="19"/>
      <c r="O190" s="50"/>
      <c r="P190" s="19"/>
      <c r="Q190" s="19"/>
      <c r="R190" s="19"/>
      <c r="S190" s="19"/>
      <c r="T190" s="19"/>
      <c r="U190" s="19"/>
      <c r="V190" s="19"/>
      <c r="W190" s="19"/>
      <c r="X190" s="19"/>
    </row>
    <row r="191" spans="1:24" s="15" customFormat="1" x14ac:dyDescent="0.25">
      <c r="A191" s="38"/>
      <c r="B191" s="38"/>
      <c r="C191" s="38"/>
      <c r="D191" s="37"/>
      <c r="E191" s="19"/>
      <c r="G191" s="19"/>
      <c r="H191" s="19"/>
      <c r="I191" s="19"/>
      <c r="J191" s="19"/>
      <c r="K191" s="19"/>
      <c r="L191" s="19"/>
      <c r="M191" s="19"/>
      <c r="N191" s="19"/>
      <c r="O191" s="50"/>
      <c r="P191" s="19"/>
      <c r="Q191" s="19"/>
      <c r="R191" s="19"/>
      <c r="S191" s="19"/>
      <c r="T191" s="19"/>
      <c r="U191" s="19"/>
      <c r="V191" s="19"/>
      <c r="W191" s="19"/>
      <c r="X191" s="19"/>
    </row>
    <row r="192" spans="1:24" s="15" customFormat="1" x14ac:dyDescent="0.25">
      <c r="A192" s="38"/>
      <c r="B192" s="38"/>
      <c r="C192" s="38"/>
      <c r="D192" s="37"/>
      <c r="E192" s="19"/>
      <c r="G192" s="19"/>
      <c r="H192" s="19"/>
      <c r="I192" s="19"/>
      <c r="J192" s="19"/>
      <c r="K192" s="19"/>
      <c r="L192" s="19"/>
      <c r="M192" s="19"/>
      <c r="N192" s="19"/>
      <c r="O192" s="50"/>
      <c r="P192" s="19"/>
      <c r="Q192" s="19"/>
      <c r="R192" s="19"/>
      <c r="S192" s="19"/>
      <c r="T192" s="19"/>
      <c r="U192" s="19"/>
      <c r="V192" s="19"/>
      <c r="W192" s="19"/>
      <c r="X192" s="19"/>
    </row>
    <row r="193" spans="1:24" s="15" customFormat="1" x14ac:dyDescent="0.25">
      <c r="A193" s="38"/>
      <c r="B193" s="38"/>
      <c r="C193" s="38"/>
      <c r="D193" s="37"/>
      <c r="E193" s="19"/>
      <c r="G193" s="19"/>
      <c r="H193" s="19"/>
      <c r="I193" s="19"/>
      <c r="J193" s="19"/>
      <c r="K193" s="19"/>
      <c r="L193" s="19"/>
      <c r="M193" s="19"/>
      <c r="N193" s="19"/>
      <c r="O193" s="50"/>
      <c r="P193" s="19"/>
      <c r="Q193" s="19"/>
      <c r="R193" s="19"/>
      <c r="S193" s="19"/>
      <c r="T193" s="19"/>
      <c r="U193" s="19"/>
      <c r="V193" s="19"/>
      <c r="W193" s="19"/>
      <c r="X193" s="19"/>
    </row>
    <row r="194" spans="1:24" s="15" customFormat="1" x14ac:dyDescent="0.25">
      <c r="A194" s="37"/>
      <c r="B194" s="37"/>
      <c r="C194" s="37"/>
      <c r="D194" s="37"/>
      <c r="E194" s="19"/>
      <c r="G194" s="19"/>
      <c r="H194" s="19"/>
      <c r="I194" s="19"/>
      <c r="J194" s="19"/>
      <c r="K194" s="19"/>
      <c r="L194" s="19"/>
      <c r="M194" s="19"/>
      <c r="N194" s="19"/>
      <c r="O194" s="50"/>
      <c r="P194" s="19"/>
      <c r="Q194" s="19"/>
      <c r="R194" s="19"/>
      <c r="S194" s="19"/>
      <c r="T194" s="19"/>
      <c r="U194" s="19"/>
      <c r="V194" s="19"/>
      <c r="W194" s="19"/>
      <c r="X194" s="19"/>
    </row>
    <row r="195" spans="1:24" s="15" customFormat="1" x14ac:dyDescent="0.25">
      <c r="A195" s="38"/>
      <c r="B195" s="38"/>
      <c r="C195" s="38"/>
      <c r="D195" s="37"/>
      <c r="E195" s="19"/>
      <c r="G195" s="19"/>
      <c r="H195" s="19"/>
      <c r="I195" s="19"/>
      <c r="J195" s="19"/>
      <c r="K195" s="19"/>
      <c r="L195" s="19"/>
      <c r="M195" s="19"/>
      <c r="N195" s="19"/>
      <c r="O195" s="50"/>
      <c r="P195" s="19"/>
      <c r="Q195" s="19"/>
      <c r="R195" s="19"/>
      <c r="S195" s="19"/>
      <c r="T195" s="19"/>
      <c r="U195" s="19"/>
      <c r="V195" s="19"/>
      <c r="W195" s="19"/>
      <c r="X195" s="19"/>
    </row>
    <row r="196" spans="1:24" s="15" customFormat="1" x14ac:dyDescent="0.25">
      <c r="A196" s="38"/>
      <c r="B196" s="38"/>
      <c r="C196" s="38"/>
      <c r="D196" s="38"/>
      <c r="E196" s="19"/>
      <c r="G196" s="19"/>
      <c r="H196" s="39"/>
      <c r="I196" s="19"/>
      <c r="J196" s="19"/>
      <c r="K196" s="19"/>
      <c r="L196" s="19"/>
      <c r="M196" s="19"/>
      <c r="N196" s="19"/>
      <c r="O196" s="50"/>
      <c r="P196" s="19"/>
      <c r="Q196" s="19"/>
      <c r="R196" s="19"/>
      <c r="S196" s="19"/>
      <c r="T196" s="19"/>
      <c r="U196" s="19"/>
      <c r="V196" s="19"/>
      <c r="W196" s="19"/>
      <c r="X196" s="19"/>
    </row>
    <row r="197" spans="1:24" s="15" customFormat="1" x14ac:dyDescent="0.25">
      <c r="A197" s="38"/>
      <c r="B197" s="38"/>
      <c r="C197" s="38"/>
      <c r="D197" s="38"/>
      <c r="E197" s="19"/>
      <c r="G197" s="19"/>
      <c r="H197" s="19"/>
      <c r="I197" s="19"/>
      <c r="J197" s="19"/>
      <c r="K197" s="19"/>
      <c r="L197" s="19"/>
      <c r="M197" s="19"/>
      <c r="N197" s="19"/>
      <c r="O197" s="50"/>
      <c r="P197" s="19"/>
      <c r="Q197" s="19"/>
      <c r="R197" s="19"/>
      <c r="S197" s="19"/>
      <c r="T197" s="19"/>
      <c r="U197" s="19"/>
      <c r="V197" s="19"/>
      <c r="W197" s="19"/>
      <c r="X197" s="19"/>
    </row>
    <row r="198" spans="1:24" s="15" customFormat="1" x14ac:dyDescent="0.25">
      <c r="A198" s="38"/>
      <c r="B198" s="38"/>
      <c r="C198" s="38"/>
      <c r="D198" s="37"/>
      <c r="E198" s="19"/>
      <c r="G198" s="19"/>
      <c r="H198" s="19"/>
      <c r="I198" s="19"/>
      <c r="J198" s="19"/>
      <c r="K198" s="19"/>
      <c r="L198" s="19"/>
      <c r="M198" s="19"/>
      <c r="N198" s="19"/>
      <c r="O198" s="50"/>
      <c r="P198" s="19"/>
      <c r="Q198" s="19"/>
      <c r="R198" s="19"/>
      <c r="S198" s="19"/>
      <c r="T198" s="19"/>
      <c r="U198" s="19"/>
      <c r="V198" s="19"/>
      <c r="W198" s="19"/>
      <c r="X198" s="19"/>
    </row>
    <row r="199" spans="1:24" s="15" customFormat="1" x14ac:dyDescent="0.25">
      <c r="A199" s="38"/>
      <c r="B199" s="38"/>
      <c r="C199" s="38"/>
      <c r="D199" s="37"/>
      <c r="E199" s="19"/>
      <c r="G199" s="19"/>
      <c r="H199" s="19"/>
      <c r="I199" s="19"/>
      <c r="J199" s="19"/>
      <c r="K199" s="19"/>
      <c r="L199" s="19"/>
      <c r="M199" s="19"/>
      <c r="N199" s="19"/>
      <c r="O199" s="50"/>
      <c r="P199" s="19"/>
      <c r="Q199" s="19"/>
      <c r="R199" s="19"/>
      <c r="S199" s="19"/>
      <c r="T199" s="19"/>
      <c r="U199" s="19"/>
      <c r="V199" s="19"/>
      <c r="W199" s="19"/>
      <c r="X199" s="19"/>
    </row>
    <row r="200" spans="1:24" s="15" customFormat="1" x14ac:dyDescent="0.25">
      <c r="A200" s="38"/>
      <c r="B200" s="38"/>
      <c r="C200" s="38"/>
      <c r="D200" s="38"/>
      <c r="E200" s="19"/>
      <c r="G200" s="19"/>
      <c r="H200" s="19"/>
      <c r="I200" s="19"/>
      <c r="J200" s="19"/>
      <c r="K200" s="19"/>
      <c r="L200" s="19"/>
      <c r="M200" s="19"/>
      <c r="N200" s="19"/>
      <c r="O200" s="50"/>
      <c r="P200" s="19"/>
      <c r="Q200" s="19"/>
      <c r="R200" s="19"/>
      <c r="S200" s="19"/>
      <c r="T200" s="19"/>
      <c r="U200" s="19"/>
      <c r="V200" s="19"/>
      <c r="W200" s="19"/>
      <c r="X200" s="19"/>
    </row>
    <row r="201" spans="1:24" s="15" customFormat="1" x14ac:dyDescent="0.25">
      <c r="A201" s="38"/>
      <c r="B201" s="38"/>
      <c r="C201" s="38"/>
      <c r="D201" s="37"/>
      <c r="E201" s="19"/>
      <c r="G201" s="19"/>
      <c r="H201" s="19"/>
      <c r="I201" s="19"/>
      <c r="J201" s="19"/>
      <c r="K201" s="19"/>
      <c r="L201" s="19"/>
      <c r="M201" s="19"/>
      <c r="N201" s="19"/>
      <c r="O201" s="50"/>
      <c r="P201" s="19"/>
      <c r="Q201" s="19"/>
      <c r="R201" s="19"/>
      <c r="S201" s="19"/>
      <c r="T201" s="19"/>
      <c r="U201" s="19"/>
      <c r="V201" s="19"/>
      <c r="W201" s="19"/>
      <c r="X201" s="19"/>
    </row>
    <row r="202" spans="1:24" s="15" customFormat="1" x14ac:dyDescent="0.25">
      <c r="A202" s="38"/>
      <c r="B202" s="38"/>
      <c r="C202" s="38"/>
      <c r="D202" s="37"/>
      <c r="E202" s="19"/>
      <c r="G202" s="19"/>
      <c r="H202" s="19"/>
      <c r="I202" s="19"/>
      <c r="J202" s="19"/>
      <c r="K202" s="19"/>
      <c r="L202" s="19"/>
      <c r="M202" s="19"/>
      <c r="N202" s="19"/>
      <c r="O202" s="50"/>
      <c r="P202" s="19"/>
      <c r="Q202" s="19"/>
      <c r="R202" s="19"/>
      <c r="S202" s="19"/>
      <c r="T202" s="19"/>
      <c r="U202" s="19"/>
      <c r="V202" s="19"/>
      <c r="W202" s="19"/>
      <c r="X202" s="19"/>
    </row>
    <row r="203" spans="1:24" x14ac:dyDescent="0.25">
      <c r="A203" s="38"/>
      <c r="B203" s="38"/>
      <c r="C203" s="38"/>
      <c r="D203" s="38"/>
    </row>
    <row r="204" spans="1:24" x14ac:dyDescent="0.25">
      <c r="A204" s="38"/>
      <c r="B204" s="38"/>
      <c r="C204" s="38"/>
    </row>
    <row r="205" spans="1:24" x14ac:dyDescent="0.25">
      <c r="A205" s="38"/>
      <c r="B205" s="38"/>
      <c r="C205" s="38"/>
      <c r="D205" s="38"/>
    </row>
    <row r="206" spans="1:24" x14ac:dyDescent="0.25">
      <c r="A206" s="38"/>
      <c r="B206" s="38"/>
      <c r="C206" s="38"/>
    </row>
    <row r="207" spans="1:24" x14ac:dyDescent="0.25">
      <c r="A207" s="38"/>
      <c r="B207" s="38"/>
      <c r="C207" s="38"/>
      <c r="D207" s="38"/>
    </row>
    <row r="208" spans="1:24" x14ac:dyDescent="0.25">
      <c r="A208" s="38"/>
      <c r="B208" s="38"/>
      <c r="C208" s="38"/>
    </row>
    <row r="209" spans="1:8" x14ac:dyDescent="0.25">
      <c r="A209" s="38"/>
      <c r="B209" s="38"/>
      <c r="C209" s="38"/>
    </row>
    <row r="210" spans="1:8" x14ac:dyDescent="0.25">
      <c r="A210" s="38"/>
      <c r="B210" s="38"/>
      <c r="C210" s="38"/>
    </row>
    <row r="211" spans="1:8" x14ac:dyDescent="0.25">
      <c r="A211" s="38"/>
      <c r="B211" s="38"/>
      <c r="C211" s="38"/>
    </row>
    <row r="212" spans="1:8" x14ac:dyDescent="0.25">
      <c r="A212" s="38"/>
      <c r="B212" s="38"/>
      <c r="C212" s="38"/>
      <c r="D212" s="38"/>
    </row>
    <row r="213" spans="1:8" x14ac:dyDescent="0.25">
      <c r="A213" s="38"/>
      <c r="B213" s="38"/>
      <c r="C213" s="38"/>
    </row>
    <row r="214" spans="1:8" x14ac:dyDescent="0.25">
      <c r="A214" s="38"/>
      <c r="B214" s="38"/>
      <c r="C214" s="38"/>
    </row>
    <row r="215" spans="1:8" x14ac:dyDescent="0.25">
      <c r="A215" s="38"/>
      <c r="B215" s="38"/>
      <c r="C215" s="38"/>
    </row>
    <row r="216" spans="1:8" x14ac:dyDescent="0.25">
      <c r="A216" s="38"/>
      <c r="B216" s="38"/>
      <c r="C216" s="38"/>
    </row>
    <row r="217" spans="1:8" x14ac:dyDescent="0.25">
      <c r="A217" s="38"/>
      <c r="B217" s="38"/>
      <c r="C217" s="38"/>
      <c r="D217" s="38"/>
    </row>
    <row r="218" spans="1:8" x14ac:dyDescent="0.25">
      <c r="A218" s="38"/>
      <c r="B218" s="38"/>
      <c r="C218" s="38"/>
      <c r="D218" s="38"/>
    </row>
    <row r="219" spans="1:8" x14ac:dyDescent="0.25">
      <c r="A219" s="38"/>
      <c r="B219" s="38"/>
      <c r="C219" s="38"/>
      <c r="H219" s="39"/>
    </row>
    <row r="220" spans="1:8" x14ac:dyDescent="0.25">
      <c r="A220" s="38"/>
      <c r="B220" s="38"/>
      <c r="C220" s="38"/>
    </row>
    <row r="221" spans="1:8" x14ac:dyDescent="0.25">
      <c r="A221" s="38"/>
      <c r="B221" s="38"/>
      <c r="C221" s="38"/>
    </row>
    <row r="222" spans="1:8" x14ac:dyDescent="0.25">
      <c r="A222" s="38"/>
      <c r="B222" s="38"/>
      <c r="C222" s="38"/>
      <c r="D222" s="38"/>
      <c r="H222" s="39"/>
    </row>
    <row r="223" spans="1:8" x14ac:dyDescent="0.25">
      <c r="A223" s="38"/>
      <c r="B223" s="38"/>
      <c r="C223" s="38"/>
    </row>
    <row r="224" spans="1:8" x14ac:dyDescent="0.25">
      <c r="A224" s="38"/>
      <c r="B224" s="38"/>
      <c r="C224" s="38"/>
    </row>
    <row r="230" spans="1:4" x14ac:dyDescent="0.25">
      <c r="A230" s="38"/>
      <c r="B230" s="38"/>
      <c r="C230" s="38"/>
    </row>
    <row r="231" spans="1:4" x14ac:dyDescent="0.25">
      <c r="A231" s="38"/>
      <c r="B231" s="38"/>
      <c r="C231" s="38"/>
    </row>
    <row r="232" spans="1:4" x14ac:dyDescent="0.25">
      <c r="A232" s="38"/>
      <c r="B232" s="38"/>
      <c r="C232" s="38"/>
    </row>
    <row r="233" spans="1:4" x14ac:dyDescent="0.25">
      <c r="A233" s="38"/>
      <c r="B233" s="38"/>
      <c r="C233" s="38"/>
    </row>
    <row r="234" spans="1:4" x14ac:dyDescent="0.25">
      <c r="A234" s="38"/>
      <c r="B234" s="38"/>
      <c r="C234" s="38"/>
    </row>
    <row r="235" spans="1:4" x14ac:dyDescent="0.25">
      <c r="A235" s="38"/>
      <c r="B235" s="38"/>
      <c r="C235" s="38"/>
    </row>
    <row r="236" spans="1:4" x14ac:dyDescent="0.25">
      <c r="A236" s="38"/>
      <c r="B236" s="38"/>
      <c r="C236" s="38"/>
      <c r="D236" s="38"/>
    </row>
    <row r="237" spans="1:4" x14ac:dyDescent="0.25">
      <c r="A237" s="38"/>
      <c r="B237" s="38"/>
      <c r="C237" s="38"/>
    </row>
    <row r="238" spans="1:4" x14ac:dyDescent="0.25">
      <c r="A238" s="38"/>
      <c r="B238" s="38"/>
      <c r="C238" s="38"/>
    </row>
    <row r="239" spans="1:4" x14ac:dyDescent="0.25">
      <c r="A239" s="38"/>
      <c r="B239" s="38"/>
      <c r="C239" s="38"/>
    </row>
    <row r="240" spans="1:4" x14ac:dyDescent="0.25">
      <c r="A240" s="38"/>
      <c r="B240" s="38"/>
      <c r="C240" s="38"/>
    </row>
    <row r="241" spans="1:24" x14ac:dyDescent="0.25">
      <c r="A241" s="38"/>
      <c r="B241" s="38"/>
      <c r="C241" s="38"/>
    </row>
    <row r="242" spans="1:24" x14ac:dyDescent="0.25">
      <c r="A242" s="38"/>
      <c r="B242" s="38"/>
      <c r="C242" s="38"/>
    </row>
    <row r="243" spans="1:24" x14ac:dyDescent="0.25">
      <c r="A243" s="38"/>
      <c r="B243" s="38"/>
      <c r="C243" s="38"/>
    </row>
    <row r="244" spans="1:24" x14ac:dyDescent="0.25">
      <c r="A244" s="38"/>
      <c r="B244" s="38"/>
      <c r="C244" s="38"/>
      <c r="D244" s="38"/>
    </row>
    <row r="245" spans="1:24" x14ac:dyDescent="0.25">
      <c r="A245" s="38"/>
      <c r="B245" s="38"/>
      <c r="C245" s="38"/>
    </row>
    <row r="246" spans="1:24" x14ac:dyDescent="0.25">
      <c r="A246" s="38"/>
      <c r="B246" s="38"/>
      <c r="C246" s="38"/>
      <c r="D246" s="38"/>
    </row>
    <row r="248" spans="1:24" x14ac:dyDescent="0.25">
      <c r="A248" s="15"/>
      <c r="B248" s="15"/>
      <c r="C248" s="15"/>
      <c r="D248" s="15"/>
      <c r="E248" s="16"/>
      <c r="G248" s="16"/>
      <c r="H248" s="16"/>
      <c r="I248" s="16"/>
      <c r="J248" s="16"/>
      <c r="K248" s="16"/>
      <c r="L248" s="16"/>
      <c r="M248" s="16"/>
      <c r="N248" s="16"/>
      <c r="O248" s="17"/>
      <c r="P248" s="16"/>
      <c r="Q248" s="16"/>
      <c r="R248" s="16"/>
      <c r="S248" s="16"/>
      <c r="T248" s="16"/>
      <c r="U248" s="16"/>
      <c r="V248" s="16"/>
      <c r="W248" s="16"/>
      <c r="X248" s="16"/>
    </row>
  </sheetData>
  <pageMargins left="0.7" right="0.7" top="0.75" bottom="0.75" header="0.3" footer="0.3"/>
  <pageSetup paperSize="9" orientation="portrait" r:id="rId1"/>
  <headerFooter>
    <oddFooter>&amp;C_x000D_&amp;1#&amp;"Aptos"&amp;10&amp;K000000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J107"/>
  <sheetViews>
    <sheetView zoomScale="70" zoomScaleNormal="70" workbookViewId="0">
      <pane xSplit="2" topLeftCell="K1" activePane="topRight" state="frozen"/>
      <selection pane="topRight" activeCell="AH3" sqref="AH3"/>
    </sheetView>
  </sheetViews>
  <sheetFormatPr defaultColWidth="9.1796875" defaultRowHeight="12.5" x14ac:dyDescent="0.25"/>
  <cols>
    <col min="1" max="1" width="39.81640625" style="42" customWidth="1"/>
    <col min="2" max="2" width="45" style="42" customWidth="1"/>
    <col min="3" max="3" width="12.7265625" style="42" customWidth="1"/>
    <col min="4" max="5" width="13.453125" style="43" customWidth="1"/>
    <col min="6" max="6" width="11.81640625" style="43" customWidth="1"/>
    <col min="7" max="7" width="11.7265625" style="43" customWidth="1"/>
    <col min="8" max="8" width="9.1796875" style="43"/>
    <col min="9" max="16" width="12.7265625" style="43" customWidth="1"/>
    <col min="17" max="17" width="12.26953125" style="43" bestFit="1" customWidth="1"/>
    <col min="18" max="18" width="12.7265625" style="53" customWidth="1"/>
    <col min="19" max="19" width="12.7265625" style="43" customWidth="1"/>
    <col min="20" max="20" width="12.7265625" style="53" customWidth="1"/>
    <col min="21" max="21" width="12.7265625" style="43" customWidth="1"/>
    <col min="22" max="22" width="12.7265625" style="53" customWidth="1"/>
    <col min="23" max="29" width="12.7265625" style="43" customWidth="1"/>
    <col min="30" max="35" width="9.1796875" style="43"/>
    <col min="36" max="16384" width="9.1796875" style="42"/>
  </cols>
  <sheetData>
    <row r="1" spans="1:36" s="72" customFormat="1" x14ac:dyDescent="0.25">
      <c r="A1" s="72" t="s">
        <v>323</v>
      </c>
      <c r="D1" s="73">
        <f>SUM(D4:D72)</f>
        <v>56</v>
      </c>
      <c r="E1" s="73">
        <f>SUM(E4:E72)</f>
        <v>13</v>
      </c>
      <c r="F1" s="73">
        <f>SUM(F4:F72)</f>
        <v>131</v>
      </c>
      <c r="G1" s="73">
        <f>SUM(G4:G72)</f>
        <v>13</v>
      </c>
      <c r="H1" s="73">
        <f t="shared" ref="H1:Q1" si="0">SUM(H4:H72)</f>
        <v>275</v>
      </c>
      <c r="I1" s="73">
        <f t="shared" si="0"/>
        <v>91</v>
      </c>
      <c r="J1" s="73">
        <f t="shared" si="0"/>
        <v>74</v>
      </c>
      <c r="K1" s="73">
        <f t="shared" si="0"/>
        <v>2126139</v>
      </c>
      <c r="L1" s="73">
        <f t="shared" si="0"/>
        <v>3754</v>
      </c>
      <c r="M1" s="73">
        <f t="shared" si="0"/>
        <v>2129893</v>
      </c>
      <c r="N1" s="73">
        <f t="shared" si="0"/>
        <v>1956112</v>
      </c>
      <c r="O1" s="73">
        <f t="shared" si="0"/>
        <v>3399</v>
      </c>
      <c r="P1" s="73">
        <f t="shared" si="0"/>
        <v>1959511</v>
      </c>
      <c r="Q1" s="73">
        <f t="shared" si="0"/>
        <v>841452</v>
      </c>
      <c r="R1" s="115">
        <f>Q1/N1</f>
        <v>0.43016555289267688</v>
      </c>
      <c r="S1" s="73">
        <f>SUM(S4:S72)</f>
        <v>2953</v>
      </c>
      <c r="T1" s="115">
        <f>S1/O1</f>
        <v>0.8687849367461018</v>
      </c>
      <c r="U1" s="73">
        <f>SUM(U4:U72)</f>
        <v>844405</v>
      </c>
      <c r="V1" s="115">
        <f>U1/P1</f>
        <v>0.43092638928793969</v>
      </c>
      <c r="W1" s="73">
        <f>SUM(W4:W72)</f>
        <v>18984</v>
      </c>
      <c r="X1" s="73">
        <f>SUM(X4:X72)</f>
        <v>580</v>
      </c>
      <c r="Y1" s="73">
        <f>SUM(Y4:Y72)</f>
        <v>19564</v>
      </c>
      <c r="Z1" s="73">
        <f t="shared" ref="Z1:AG1" si="1">SUM(Z4:Z72)</f>
        <v>14956</v>
      </c>
      <c r="AA1" s="73">
        <f t="shared" si="1"/>
        <v>368</v>
      </c>
      <c r="AB1" s="73">
        <f t="shared" si="1"/>
        <v>15324</v>
      </c>
      <c r="AC1" s="73">
        <f t="shared" si="1"/>
        <v>4670</v>
      </c>
      <c r="AD1" s="73">
        <f t="shared" si="1"/>
        <v>62665</v>
      </c>
      <c r="AE1" s="73">
        <f t="shared" si="1"/>
        <v>67335</v>
      </c>
      <c r="AF1" s="73">
        <f t="shared" si="1"/>
        <v>73</v>
      </c>
      <c r="AG1" s="73">
        <f t="shared" si="1"/>
        <v>34</v>
      </c>
      <c r="AH1" s="73">
        <f t="shared" ref="AH1" si="2">SUM(AH4:AH93)</f>
        <v>0</v>
      </c>
      <c r="AI1" s="73">
        <f>SUM(AI4:AI72)</f>
        <v>131</v>
      </c>
    </row>
    <row r="3" spans="1:36" s="23" customFormat="1" ht="65" x14ac:dyDescent="0.25">
      <c r="A3" s="21" t="s">
        <v>11</v>
      </c>
      <c r="B3" s="21" t="s">
        <v>136</v>
      </c>
      <c r="C3" s="21" t="s">
        <v>30</v>
      </c>
      <c r="D3" s="22" t="s">
        <v>321</v>
      </c>
      <c r="E3" s="22" t="s">
        <v>322</v>
      </c>
      <c r="F3" s="22" t="s">
        <v>0</v>
      </c>
      <c r="G3" s="22" t="s">
        <v>60</v>
      </c>
      <c r="H3" s="22" t="s">
        <v>1</v>
      </c>
      <c r="I3" s="22" t="s">
        <v>3</v>
      </c>
      <c r="J3" s="22" t="s">
        <v>33</v>
      </c>
      <c r="K3" s="22" t="s">
        <v>26</v>
      </c>
      <c r="L3" s="22" t="s">
        <v>16</v>
      </c>
      <c r="M3" s="22" t="s">
        <v>17</v>
      </c>
      <c r="N3" s="22" t="s">
        <v>27</v>
      </c>
      <c r="O3" s="22" t="s">
        <v>18</v>
      </c>
      <c r="P3" s="22" t="s">
        <v>19</v>
      </c>
      <c r="Q3" s="22" t="s">
        <v>20</v>
      </c>
      <c r="R3" s="47" t="s">
        <v>21</v>
      </c>
      <c r="S3" s="22" t="s">
        <v>22</v>
      </c>
      <c r="T3" s="47" t="s">
        <v>23</v>
      </c>
      <c r="U3" s="22" t="s">
        <v>24</v>
      </c>
      <c r="V3" s="47" t="s">
        <v>25</v>
      </c>
      <c r="W3" s="22" t="s">
        <v>7</v>
      </c>
      <c r="X3" s="22" t="s">
        <v>8</v>
      </c>
      <c r="Y3" s="22" t="s">
        <v>9</v>
      </c>
      <c r="Z3" s="22" t="s">
        <v>14</v>
      </c>
      <c r="AA3" s="22" t="s">
        <v>15</v>
      </c>
      <c r="AB3" s="22" t="s">
        <v>28</v>
      </c>
      <c r="AC3" s="22" t="s">
        <v>29</v>
      </c>
      <c r="AD3" s="22" t="s">
        <v>12</v>
      </c>
      <c r="AE3" s="22" t="s">
        <v>13</v>
      </c>
      <c r="AF3" s="22" t="s">
        <v>701</v>
      </c>
      <c r="AG3" s="22" t="s">
        <v>703</v>
      </c>
      <c r="AH3" s="22" t="s">
        <v>10</v>
      </c>
      <c r="AI3" s="22" t="s">
        <v>59</v>
      </c>
    </row>
    <row r="4" spans="1:36" s="40" customFormat="1" x14ac:dyDescent="0.25">
      <c r="A4" s="116" t="s">
        <v>293</v>
      </c>
      <c r="B4" s="40" t="s">
        <v>628</v>
      </c>
      <c r="C4" s="116" t="s">
        <v>31</v>
      </c>
      <c r="D4" s="44">
        <v>1</v>
      </c>
      <c r="E4" s="44"/>
      <c r="F4" s="44">
        <v>2</v>
      </c>
      <c r="G4" s="44"/>
      <c r="H4" s="44">
        <v>5</v>
      </c>
      <c r="I4" s="44">
        <v>1</v>
      </c>
      <c r="J4" s="44">
        <v>1</v>
      </c>
      <c r="K4" s="44">
        <v>22169</v>
      </c>
      <c r="L4" s="44">
        <v>50</v>
      </c>
      <c r="M4" s="44">
        <f>K4+L4</f>
        <v>22219</v>
      </c>
      <c r="N4" s="40">
        <f>IF(D4=1, K4, 0)</f>
        <v>22169</v>
      </c>
      <c r="O4" s="40">
        <f>IF(D4=1, L4, 0)</f>
        <v>50</v>
      </c>
      <c r="P4" s="44">
        <f>N4+O4</f>
        <v>22219</v>
      </c>
      <c r="Q4" s="44">
        <v>11939</v>
      </c>
      <c r="R4" s="114">
        <f>Q4/N4</f>
        <v>0.5385448148315215</v>
      </c>
      <c r="S4" s="44">
        <v>40</v>
      </c>
      <c r="T4" s="114">
        <f>S4/O4</f>
        <v>0.8</v>
      </c>
      <c r="U4" s="44">
        <f>Q4+S4</f>
        <v>11979</v>
      </c>
      <c r="V4" s="114">
        <f>U4/P4</f>
        <v>0.53913317431027497</v>
      </c>
      <c r="W4" s="44">
        <v>268</v>
      </c>
      <c r="X4" s="44">
        <v>20</v>
      </c>
      <c r="Y4" s="44">
        <f>W4+X4</f>
        <v>288</v>
      </c>
      <c r="Z4" s="44">
        <v>239</v>
      </c>
      <c r="AA4" s="44">
        <v>9</v>
      </c>
      <c r="AB4" s="44">
        <f>Z4+AA4</f>
        <v>248</v>
      </c>
      <c r="AC4" s="117">
        <v>17</v>
      </c>
      <c r="AD4" s="44">
        <v>519</v>
      </c>
      <c r="AE4" s="44">
        <f>AD4+AC4</f>
        <v>536</v>
      </c>
      <c r="AF4" s="44">
        <v>2</v>
      </c>
      <c r="AG4" s="44"/>
      <c r="AH4" s="44"/>
      <c r="AI4" s="44">
        <v>2</v>
      </c>
      <c r="AJ4" s="44"/>
    </row>
    <row r="5" spans="1:36" s="40" customFormat="1" x14ac:dyDescent="0.25">
      <c r="A5" s="116" t="s">
        <v>293</v>
      </c>
      <c r="B5" s="40" t="s">
        <v>629</v>
      </c>
      <c r="C5" s="116" t="s">
        <v>31</v>
      </c>
      <c r="D5" s="44">
        <v>1</v>
      </c>
      <c r="E5" s="44"/>
      <c r="F5" s="44">
        <v>2</v>
      </c>
      <c r="G5" s="44"/>
      <c r="H5" s="44">
        <v>6</v>
      </c>
      <c r="I5" s="44">
        <v>2</v>
      </c>
      <c r="J5" s="44">
        <v>2</v>
      </c>
      <c r="K5" s="44">
        <v>34983</v>
      </c>
      <c r="L5" s="44">
        <v>102</v>
      </c>
      <c r="M5" s="44">
        <f t="shared" ref="M5:M70" si="3">K5+L5</f>
        <v>35085</v>
      </c>
      <c r="N5" s="40">
        <f t="shared" ref="N5:N68" si="4">IF(D5=1, K5, 0)</f>
        <v>34983</v>
      </c>
      <c r="O5" s="40">
        <f t="shared" ref="O5:O68" si="5">IF(D5=1, L5, 0)</f>
        <v>102</v>
      </c>
      <c r="P5" s="44">
        <f t="shared" ref="P5:P68" si="6">N5+O5</f>
        <v>35085</v>
      </c>
      <c r="Q5" s="44">
        <v>18428</v>
      </c>
      <c r="R5" s="114">
        <f t="shared" ref="R5:R68" si="7">Q5/N5</f>
        <v>0.5267701454992425</v>
      </c>
      <c r="S5" s="44">
        <v>91</v>
      </c>
      <c r="T5" s="114">
        <f t="shared" ref="T5:T68" si="8">S5/O5</f>
        <v>0.89215686274509809</v>
      </c>
      <c r="U5" s="44">
        <f t="shared" ref="U5:U68" si="9">Q5+S5</f>
        <v>18519</v>
      </c>
      <c r="V5" s="114">
        <f t="shared" ref="V5:V68" si="10">U5/P5</f>
        <v>0.52783240701154344</v>
      </c>
      <c r="W5" s="44"/>
      <c r="X5" s="44"/>
      <c r="Y5" s="44">
        <f t="shared" ref="Y5:Y70" si="11">W5+X5</f>
        <v>0</v>
      </c>
      <c r="Z5" s="44"/>
      <c r="AA5" s="44"/>
      <c r="AB5" s="44">
        <f t="shared" ref="AB5:AB70" si="12">Z5+AA5</f>
        <v>0</v>
      </c>
      <c r="AC5" s="117">
        <v>27</v>
      </c>
      <c r="AD5" s="44">
        <v>1139</v>
      </c>
      <c r="AE5" s="44">
        <f t="shared" ref="AE5:AE70" si="13">AD5+AC5</f>
        <v>1166</v>
      </c>
      <c r="AF5" s="44">
        <v>2</v>
      </c>
      <c r="AG5" s="44"/>
      <c r="AH5" s="44"/>
      <c r="AI5" s="44">
        <v>2</v>
      </c>
      <c r="AJ5" s="44"/>
    </row>
    <row r="6" spans="1:36" s="40" customFormat="1" x14ac:dyDescent="0.25">
      <c r="A6" s="116" t="s">
        <v>293</v>
      </c>
      <c r="B6" s="116" t="s">
        <v>630</v>
      </c>
      <c r="C6" s="116" t="s">
        <v>31</v>
      </c>
      <c r="D6" s="44">
        <v>1</v>
      </c>
      <c r="E6" s="44"/>
      <c r="F6" s="44">
        <v>5</v>
      </c>
      <c r="G6" s="44"/>
      <c r="H6" s="44">
        <v>17</v>
      </c>
      <c r="I6" s="44">
        <v>4</v>
      </c>
      <c r="J6" s="44">
        <v>3</v>
      </c>
      <c r="K6" s="44">
        <v>96195</v>
      </c>
      <c r="L6" s="44">
        <v>49</v>
      </c>
      <c r="M6" s="44">
        <f t="shared" si="3"/>
        <v>96244</v>
      </c>
      <c r="N6" s="40">
        <f t="shared" si="4"/>
        <v>96195</v>
      </c>
      <c r="O6" s="40">
        <f t="shared" si="5"/>
        <v>49</v>
      </c>
      <c r="P6" s="44">
        <f t="shared" si="6"/>
        <v>96244</v>
      </c>
      <c r="Q6" s="44">
        <v>27346</v>
      </c>
      <c r="R6" s="114">
        <f t="shared" si="7"/>
        <v>0.28427672955974842</v>
      </c>
      <c r="S6" s="44">
        <v>39</v>
      </c>
      <c r="T6" s="114">
        <f t="shared" si="8"/>
        <v>0.79591836734693877</v>
      </c>
      <c r="U6" s="44">
        <f t="shared" si="9"/>
        <v>27385</v>
      </c>
      <c r="V6" s="114">
        <f t="shared" si="10"/>
        <v>0.28453721790449277</v>
      </c>
      <c r="W6" s="44">
        <v>131</v>
      </c>
      <c r="X6" s="44">
        <v>1</v>
      </c>
      <c r="Y6" s="44">
        <f t="shared" si="11"/>
        <v>132</v>
      </c>
      <c r="Z6" s="44">
        <v>121</v>
      </c>
      <c r="AA6" s="44">
        <v>1</v>
      </c>
      <c r="AB6" s="44">
        <f t="shared" si="12"/>
        <v>122</v>
      </c>
      <c r="AC6" s="117">
        <v>60</v>
      </c>
      <c r="AD6" s="44">
        <v>37</v>
      </c>
      <c r="AE6" s="44">
        <f t="shared" si="13"/>
        <v>97</v>
      </c>
      <c r="AF6" s="44">
        <v>2</v>
      </c>
      <c r="AG6" s="44">
        <v>2</v>
      </c>
      <c r="AH6" s="44"/>
      <c r="AI6" s="44">
        <v>5</v>
      </c>
      <c r="AJ6" s="44"/>
    </row>
    <row r="7" spans="1:36" s="40" customFormat="1" x14ac:dyDescent="0.25">
      <c r="A7" s="116" t="s">
        <v>293</v>
      </c>
      <c r="B7" s="40" t="s">
        <v>631</v>
      </c>
      <c r="C7" s="116" t="s">
        <v>31</v>
      </c>
      <c r="D7" s="44">
        <v>1</v>
      </c>
      <c r="E7" s="44"/>
      <c r="F7" s="44">
        <v>2</v>
      </c>
      <c r="G7" s="44"/>
      <c r="H7" s="44">
        <v>4</v>
      </c>
      <c r="I7" s="44">
        <v>1</v>
      </c>
      <c r="J7" s="44">
        <v>1</v>
      </c>
      <c r="K7" s="44">
        <v>35468</v>
      </c>
      <c r="L7" s="44">
        <v>118</v>
      </c>
      <c r="M7" s="44">
        <f t="shared" si="3"/>
        <v>35586</v>
      </c>
      <c r="N7" s="40">
        <f t="shared" si="4"/>
        <v>35468</v>
      </c>
      <c r="O7" s="40">
        <f t="shared" si="5"/>
        <v>118</v>
      </c>
      <c r="P7" s="44">
        <f t="shared" si="6"/>
        <v>35586</v>
      </c>
      <c r="Q7" s="44">
        <v>13686</v>
      </c>
      <c r="R7" s="114">
        <f t="shared" si="7"/>
        <v>0.38586895229502649</v>
      </c>
      <c r="S7" s="44">
        <v>103</v>
      </c>
      <c r="T7" s="114">
        <f t="shared" si="8"/>
        <v>0.8728813559322034</v>
      </c>
      <c r="U7" s="44">
        <f t="shared" si="9"/>
        <v>13789</v>
      </c>
      <c r="V7" s="114">
        <f t="shared" si="10"/>
        <v>0.38748384196032148</v>
      </c>
      <c r="W7" s="44">
        <v>131</v>
      </c>
      <c r="X7" s="44">
        <v>10</v>
      </c>
      <c r="Y7" s="44">
        <f t="shared" si="11"/>
        <v>141</v>
      </c>
      <c r="Z7" s="44">
        <v>95</v>
      </c>
      <c r="AA7" s="44">
        <v>6</v>
      </c>
      <c r="AB7" s="44">
        <f t="shared" si="12"/>
        <v>101</v>
      </c>
      <c r="AC7" s="117">
        <v>18</v>
      </c>
      <c r="AD7" s="44">
        <v>1087</v>
      </c>
      <c r="AE7" s="44">
        <f t="shared" si="13"/>
        <v>1105</v>
      </c>
      <c r="AF7" s="44">
        <v>1</v>
      </c>
      <c r="AG7" s="44">
        <v>1</v>
      </c>
      <c r="AH7" s="44"/>
      <c r="AI7" s="44">
        <v>2</v>
      </c>
      <c r="AJ7" s="44"/>
    </row>
    <row r="8" spans="1:36" s="40" customFormat="1" x14ac:dyDescent="0.25">
      <c r="A8" s="116" t="s">
        <v>293</v>
      </c>
      <c r="B8" s="40" t="s">
        <v>632</v>
      </c>
      <c r="C8" s="116" t="s">
        <v>31</v>
      </c>
      <c r="D8" s="44">
        <v>1</v>
      </c>
      <c r="E8" s="44"/>
      <c r="F8" s="44">
        <v>1</v>
      </c>
      <c r="G8" s="44"/>
      <c r="H8" s="44">
        <v>2</v>
      </c>
      <c r="I8" s="44">
        <v>1</v>
      </c>
      <c r="J8" s="44">
        <v>1</v>
      </c>
      <c r="K8" s="44">
        <v>11560</v>
      </c>
      <c r="L8" s="44"/>
      <c r="M8" s="44">
        <f t="shared" si="3"/>
        <v>11560</v>
      </c>
      <c r="N8" s="40">
        <f t="shared" si="4"/>
        <v>11560</v>
      </c>
      <c r="O8" s="40">
        <f t="shared" si="5"/>
        <v>0</v>
      </c>
      <c r="P8" s="44">
        <f t="shared" si="6"/>
        <v>11560</v>
      </c>
      <c r="Q8" s="44">
        <v>2259</v>
      </c>
      <c r="R8" s="114">
        <f t="shared" si="7"/>
        <v>0.19541522491349481</v>
      </c>
      <c r="S8" s="44"/>
      <c r="T8" s="114"/>
      <c r="U8" s="44">
        <f t="shared" si="9"/>
        <v>2259</v>
      </c>
      <c r="V8" s="114">
        <f t="shared" si="10"/>
        <v>0.19541522491349481</v>
      </c>
      <c r="W8" s="44">
        <v>37</v>
      </c>
      <c r="X8" s="44">
        <v>10</v>
      </c>
      <c r="Y8" s="44">
        <f t="shared" si="11"/>
        <v>47</v>
      </c>
      <c r="Z8" s="44">
        <v>22</v>
      </c>
      <c r="AA8" s="44">
        <v>6</v>
      </c>
      <c r="AB8" s="44">
        <f t="shared" si="12"/>
        <v>28</v>
      </c>
      <c r="AC8" s="117">
        <v>5</v>
      </c>
      <c r="AD8" s="44">
        <v>65</v>
      </c>
      <c r="AE8" s="44">
        <f t="shared" si="13"/>
        <v>70</v>
      </c>
      <c r="AF8" s="44">
        <v>1</v>
      </c>
      <c r="AG8" s="44">
        <v>1</v>
      </c>
      <c r="AH8" s="44"/>
      <c r="AI8" s="44">
        <v>1</v>
      </c>
      <c r="AJ8" s="44"/>
    </row>
    <row r="9" spans="1:36" s="40" customFormat="1" x14ac:dyDescent="0.25">
      <c r="A9" s="116" t="s">
        <v>293</v>
      </c>
      <c r="B9" s="40" t="s">
        <v>633</v>
      </c>
      <c r="C9" s="116" t="s">
        <v>31</v>
      </c>
      <c r="D9" s="44"/>
      <c r="E9" s="44">
        <v>1</v>
      </c>
      <c r="F9" s="44">
        <v>1</v>
      </c>
      <c r="G9" s="44">
        <v>1</v>
      </c>
      <c r="H9" s="44">
        <v>1</v>
      </c>
      <c r="I9" s="44">
        <v>1</v>
      </c>
      <c r="J9" s="44">
        <v>1</v>
      </c>
      <c r="K9" s="44">
        <v>9980</v>
      </c>
      <c r="L9" s="44"/>
      <c r="M9" s="44">
        <f t="shared" si="3"/>
        <v>9980</v>
      </c>
      <c r="N9" s="40">
        <f t="shared" si="4"/>
        <v>0</v>
      </c>
      <c r="O9" s="40">
        <f t="shared" si="5"/>
        <v>0</v>
      </c>
      <c r="P9" s="44">
        <f t="shared" si="6"/>
        <v>0</v>
      </c>
      <c r="Q9" s="44"/>
      <c r="R9" s="114"/>
      <c r="S9" s="44"/>
      <c r="T9" s="114"/>
      <c r="U9" s="44">
        <f t="shared" si="9"/>
        <v>0</v>
      </c>
      <c r="V9" s="114"/>
      <c r="W9" s="44"/>
      <c r="X9" s="44"/>
      <c r="Y9" s="44">
        <f t="shared" si="11"/>
        <v>0</v>
      </c>
      <c r="Z9" s="44"/>
      <c r="AA9" s="44"/>
      <c r="AB9" s="44">
        <f t="shared" si="12"/>
        <v>0</v>
      </c>
      <c r="AC9" s="117"/>
      <c r="AD9" s="44"/>
      <c r="AE9" s="44">
        <f t="shared" si="13"/>
        <v>0</v>
      </c>
      <c r="AF9" s="44"/>
      <c r="AG9" s="44"/>
      <c r="AH9" s="44"/>
      <c r="AI9" s="44">
        <v>1</v>
      </c>
      <c r="AJ9" s="44"/>
    </row>
    <row r="10" spans="1:36" s="40" customFormat="1" x14ac:dyDescent="0.25">
      <c r="A10" s="116" t="s">
        <v>293</v>
      </c>
      <c r="B10" s="40" t="s">
        <v>634</v>
      </c>
      <c r="C10" s="116" t="s">
        <v>31</v>
      </c>
      <c r="D10" s="44">
        <v>1</v>
      </c>
      <c r="E10" s="44"/>
      <c r="F10" s="44">
        <v>1</v>
      </c>
      <c r="G10" s="44"/>
      <c r="H10" s="44">
        <v>2</v>
      </c>
      <c r="I10" s="44">
        <v>0</v>
      </c>
      <c r="J10" s="44">
        <v>0</v>
      </c>
      <c r="K10" s="44">
        <v>12051</v>
      </c>
      <c r="L10" s="44"/>
      <c r="M10" s="44">
        <f t="shared" si="3"/>
        <v>12051</v>
      </c>
      <c r="N10" s="40">
        <f t="shared" si="4"/>
        <v>12051</v>
      </c>
      <c r="O10" s="40">
        <f t="shared" si="5"/>
        <v>0</v>
      </c>
      <c r="P10" s="44">
        <f t="shared" si="6"/>
        <v>12051</v>
      </c>
      <c r="Q10" s="44">
        <v>3993</v>
      </c>
      <c r="R10" s="114">
        <f t="shared" si="7"/>
        <v>0.33134179736121483</v>
      </c>
      <c r="S10" s="44"/>
      <c r="T10" s="114"/>
      <c r="U10" s="44">
        <f t="shared" si="9"/>
        <v>3993</v>
      </c>
      <c r="V10" s="114">
        <f t="shared" si="10"/>
        <v>0.33134179736121483</v>
      </c>
      <c r="W10" s="44">
        <v>175</v>
      </c>
      <c r="X10" s="44">
        <v>2</v>
      </c>
      <c r="Y10" s="44">
        <f t="shared" si="11"/>
        <v>177</v>
      </c>
      <c r="Z10" s="44">
        <v>149</v>
      </c>
      <c r="AA10" s="44">
        <v>1</v>
      </c>
      <c r="AB10" s="44">
        <f t="shared" si="12"/>
        <v>150</v>
      </c>
      <c r="AC10" s="117">
        <v>1</v>
      </c>
      <c r="AD10" s="44">
        <v>364</v>
      </c>
      <c r="AE10" s="44">
        <f t="shared" si="13"/>
        <v>365</v>
      </c>
      <c r="AF10" s="44">
        <v>1</v>
      </c>
      <c r="AG10" s="44"/>
      <c r="AH10" s="44"/>
      <c r="AI10" s="44">
        <v>1</v>
      </c>
      <c r="AJ10" s="44"/>
    </row>
    <row r="11" spans="1:36" s="40" customFormat="1" x14ac:dyDescent="0.25">
      <c r="A11" s="116" t="s">
        <v>296</v>
      </c>
      <c r="B11" s="116" t="s">
        <v>616</v>
      </c>
      <c r="C11" s="116" t="s">
        <v>31</v>
      </c>
      <c r="D11" s="44">
        <v>1</v>
      </c>
      <c r="E11" s="44"/>
      <c r="F11" s="44">
        <v>2</v>
      </c>
      <c r="G11" s="44"/>
      <c r="H11" s="44">
        <v>4</v>
      </c>
      <c r="I11" s="44">
        <v>2</v>
      </c>
      <c r="J11" s="44">
        <v>2</v>
      </c>
      <c r="K11" s="44">
        <v>59245</v>
      </c>
      <c r="L11" s="44">
        <v>20</v>
      </c>
      <c r="M11" s="44">
        <f t="shared" si="3"/>
        <v>59265</v>
      </c>
      <c r="N11" s="40">
        <f t="shared" si="4"/>
        <v>59245</v>
      </c>
      <c r="O11" s="40">
        <f t="shared" si="5"/>
        <v>20</v>
      </c>
      <c r="P11" s="44">
        <f t="shared" si="6"/>
        <v>59265</v>
      </c>
      <c r="Q11" s="44">
        <v>27280</v>
      </c>
      <c r="R11" s="114">
        <f t="shared" si="7"/>
        <v>0.46046079837961007</v>
      </c>
      <c r="S11" s="44">
        <v>17</v>
      </c>
      <c r="T11" s="114">
        <f t="shared" si="8"/>
        <v>0.85</v>
      </c>
      <c r="U11" s="44">
        <f t="shared" si="9"/>
        <v>27297</v>
      </c>
      <c r="V11" s="114">
        <f t="shared" si="10"/>
        <v>0.46059225512528473</v>
      </c>
      <c r="W11" s="44">
        <v>424</v>
      </c>
      <c r="X11" s="44">
        <v>6</v>
      </c>
      <c r="Y11" s="44">
        <f t="shared" si="11"/>
        <v>430</v>
      </c>
      <c r="Z11" s="44">
        <v>322</v>
      </c>
      <c r="AA11" s="44">
        <v>2</v>
      </c>
      <c r="AB11" s="44">
        <f t="shared" si="12"/>
        <v>324</v>
      </c>
      <c r="AC11" s="117">
        <v>22</v>
      </c>
      <c r="AD11" s="44">
        <v>3157</v>
      </c>
      <c r="AE11" s="44">
        <f t="shared" si="13"/>
        <v>3179</v>
      </c>
      <c r="AF11" s="44">
        <v>2</v>
      </c>
      <c r="AG11" s="44">
        <v>1</v>
      </c>
      <c r="AH11" s="44"/>
      <c r="AI11" s="44">
        <v>2</v>
      </c>
      <c r="AJ11" s="44"/>
    </row>
    <row r="12" spans="1:36" s="40" customFormat="1" x14ac:dyDescent="0.25">
      <c r="A12" s="116" t="s">
        <v>296</v>
      </c>
      <c r="B12" s="116" t="s">
        <v>617</v>
      </c>
      <c r="C12" s="116" t="s">
        <v>31</v>
      </c>
      <c r="D12" s="44">
        <v>1</v>
      </c>
      <c r="E12" s="44"/>
      <c r="F12" s="44">
        <v>2</v>
      </c>
      <c r="G12" s="44"/>
      <c r="H12" s="44">
        <v>5</v>
      </c>
      <c r="I12" s="44">
        <v>1</v>
      </c>
      <c r="J12" s="44">
        <v>1</v>
      </c>
      <c r="K12" s="44">
        <v>72953</v>
      </c>
      <c r="L12" s="44">
        <v>18</v>
      </c>
      <c r="M12" s="44">
        <f t="shared" si="3"/>
        <v>72971</v>
      </c>
      <c r="N12" s="40">
        <f t="shared" si="4"/>
        <v>72953</v>
      </c>
      <c r="O12" s="40">
        <f t="shared" si="5"/>
        <v>18</v>
      </c>
      <c r="P12" s="44">
        <f t="shared" si="6"/>
        <v>72971</v>
      </c>
      <c r="Q12" s="44">
        <v>33357</v>
      </c>
      <c r="R12" s="114">
        <f t="shared" si="7"/>
        <v>0.45723959261442298</v>
      </c>
      <c r="S12" s="44">
        <v>17</v>
      </c>
      <c r="T12" s="114">
        <f t="shared" si="8"/>
        <v>0.94444444444444442</v>
      </c>
      <c r="U12" s="44">
        <f t="shared" si="9"/>
        <v>33374</v>
      </c>
      <c r="V12" s="114">
        <f t="shared" si="10"/>
        <v>0.45735977306053088</v>
      </c>
      <c r="W12" s="44">
        <v>636</v>
      </c>
      <c r="X12" s="44">
        <v>4</v>
      </c>
      <c r="Y12" s="44">
        <f t="shared" si="11"/>
        <v>640</v>
      </c>
      <c r="Z12" s="44">
        <v>541</v>
      </c>
      <c r="AA12" s="44">
        <v>2</v>
      </c>
      <c r="AB12" s="44">
        <f t="shared" si="12"/>
        <v>543</v>
      </c>
      <c r="AC12" s="117">
        <v>7</v>
      </c>
      <c r="AD12" s="44">
        <v>3221</v>
      </c>
      <c r="AE12" s="44">
        <f t="shared" si="13"/>
        <v>3228</v>
      </c>
      <c r="AF12" s="44">
        <v>1</v>
      </c>
      <c r="AG12" s="44"/>
      <c r="AH12" s="44"/>
      <c r="AI12" s="44">
        <v>2</v>
      </c>
      <c r="AJ12" s="44"/>
    </row>
    <row r="13" spans="1:36" s="40" customFormat="1" x14ac:dyDescent="0.25">
      <c r="A13" s="116" t="s">
        <v>296</v>
      </c>
      <c r="B13" s="40" t="s">
        <v>618</v>
      </c>
      <c r="C13" s="116" t="s">
        <v>31</v>
      </c>
      <c r="D13" s="44">
        <v>1</v>
      </c>
      <c r="E13" s="44"/>
      <c r="F13" s="44">
        <v>2</v>
      </c>
      <c r="G13" s="44"/>
      <c r="H13" s="44">
        <v>4</v>
      </c>
      <c r="I13" s="44">
        <v>2</v>
      </c>
      <c r="J13" s="44">
        <v>2</v>
      </c>
      <c r="K13" s="44">
        <v>71349</v>
      </c>
      <c r="L13" s="44">
        <v>13</v>
      </c>
      <c r="M13" s="44">
        <f t="shared" si="3"/>
        <v>71362</v>
      </c>
      <c r="N13" s="40">
        <f t="shared" si="4"/>
        <v>71349</v>
      </c>
      <c r="O13" s="40">
        <f t="shared" si="5"/>
        <v>13</v>
      </c>
      <c r="P13" s="44">
        <f t="shared" si="6"/>
        <v>71362</v>
      </c>
      <c r="Q13" s="44">
        <v>32590</v>
      </c>
      <c r="R13" s="114">
        <f t="shared" si="7"/>
        <v>0.45676884048830396</v>
      </c>
      <c r="S13" s="44">
        <v>10</v>
      </c>
      <c r="T13" s="114">
        <f t="shared" si="8"/>
        <v>0.76923076923076927</v>
      </c>
      <c r="U13" s="44">
        <f t="shared" si="9"/>
        <v>32600</v>
      </c>
      <c r="V13" s="114">
        <f t="shared" si="10"/>
        <v>0.45682576160982036</v>
      </c>
      <c r="W13" s="44">
        <v>443</v>
      </c>
      <c r="X13" s="44">
        <v>2</v>
      </c>
      <c r="Y13" s="44">
        <f t="shared" si="11"/>
        <v>445</v>
      </c>
      <c r="Z13" s="44">
        <v>366</v>
      </c>
      <c r="AA13" s="44">
        <v>1</v>
      </c>
      <c r="AB13" s="44">
        <f t="shared" si="12"/>
        <v>367</v>
      </c>
      <c r="AC13" s="44">
        <v>117</v>
      </c>
      <c r="AD13" s="44">
        <v>2171</v>
      </c>
      <c r="AE13" s="44">
        <f t="shared" si="13"/>
        <v>2288</v>
      </c>
      <c r="AF13" s="44"/>
      <c r="AG13" s="44"/>
      <c r="AH13" s="44"/>
      <c r="AI13" s="44">
        <v>2</v>
      </c>
      <c r="AJ13" s="44"/>
    </row>
    <row r="14" spans="1:36" s="40" customFormat="1" x14ac:dyDescent="0.25">
      <c r="A14" s="116" t="s">
        <v>296</v>
      </c>
      <c r="B14" s="40" t="s">
        <v>619</v>
      </c>
      <c r="C14" s="116" t="s">
        <v>31</v>
      </c>
      <c r="D14" s="44">
        <v>1</v>
      </c>
      <c r="E14" s="44"/>
      <c r="F14" s="44">
        <v>2</v>
      </c>
      <c r="G14" s="44"/>
      <c r="H14" s="44">
        <v>4</v>
      </c>
      <c r="I14" s="44">
        <v>3</v>
      </c>
      <c r="J14" s="44">
        <v>2</v>
      </c>
      <c r="K14" s="44">
        <v>44321</v>
      </c>
      <c r="L14" s="44">
        <v>51</v>
      </c>
      <c r="M14" s="44">
        <f t="shared" si="3"/>
        <v>44372</v>
      </c>
      <c r="N14" s="40">
        <f t="shared" si="4"/>
        <v>44321</v>
      </c>
      <c r="O14" s="40">
        <f t="shared" si="5"/>
        <v>51</v>
      </c>
      <c r="P14" s="44">
        <f t="shared" si="6"/>
        <v>44372</v>
      </c>
      <c r="Q14" s="44">
        <v>22279</v>
      </c>
      <c r="R14" s="114">
        <f t="shared" si="7"/>
        <v>0.50267367613546621</v>
      </c>
      <c r="S14" s="44">
        <v>47</v>
      </c>
      <c r="T14" s="114">
        <f t="shared" si="8"/>
        <v>0.92156862745098034</v>
      </c>
      <c r="U14" s="44">
        <f t="shared" si="9"/>
        <v>22326</v>
      </c>
      <c r="V14" s="114">
        <f t="shared" si="10"/>
        <v>0.50315514288289909</v>
      </c>
      <c r="W14" s="44"/>
      <c r="X14" s="44"/>
      <c r="Y14" s="44">
        <f t="shared" si="11"/>
        <v>0</v>
      </c>
      <c r="Z14" s="44"/>
      <c r="AA14" s="44"/>
      <c r="AB14" s="44">
        <f t="shared" si="12"/>
        <v>0</v>
      </c>
      <c r="AC14" s="117">
        <v>25</v>
      </c>
      <c r="AD14" s="44">
        <v>2364</v>
      </c>
      <c r="AE14" s="44">
        <f t="shared" si="13"/>
        <v>2389</v>
      </c>
      <c r="AF14" s="44">
        <v>1</v>
      </c>
      <c r="AG14" s="44"/>
      <c r="AH14" s="44"/>
      <c r="AI14" s="44">
        <v>2</v>
      </c>
      <c r="AJ14" s="44"/>
    </row>
    <row r="15" spans="1:36" s="40" customFormat="1" x14ac:dyDescent="0.25">
      <c r="A15" s="116" t="s">
        <v>296</v>
      </c>
      <c r="B15" s="40" t="s">
        <v>620</v>
      </c>
      <c r="C15" s="116" t="s">
        <v>31</v>
      </c>
      <c r="D15" s="44">
        <v>1</v>
      </c>
      <c r="E15" s="44"/>
      <c r="F15" s="44">
        <v>2</v>
      </c>
      <c r="G15" s="44"/>
      <c r="H15" s="44">
        <v>5</v>
      </c>
      <c r="I15" s="44">
        <v>1</v>
      </c>
      <c r="J15" s="44"/>
      <c r="K15" s="44">
        <v>70542</v>
      </c>
      <c r="L15" s="44">
        <v>13</v>
      </c>
      <c r="M15" s="44">
        <f t="shared" si="3"/>
        <v>70555</v>
      </c>
      <c r="N15" s="40">
        <f t="shared" si="4"/>
        <v>70542</v>
      </c>
      <c r="O15" s="40">
        <f t="shared" si="5"/>
        <v>13</v>
      </c>
      <c r="P15" s="44">
        <f t="shared" si="6"/>
        <v>70555</v>
      </c>
      <c r="Q15" s="44">
        <v>31282</v>
      </c>
      <c r="R15" s="114">
        <f t="shared" si="7"/>
        <v>0.44345212781038246</v>
      </c>
      <c r="S15" s="44">
        <v>13</v>
      </c>
      <c r="T15" s="114">
        <f t="shared" si="8"/>
        <v>1</v>
      </c>
      <c r="U15" s="44">
        <f t="shared" si="9"/>
        <v>31295</v>
      </c>
      <c r="V15" s="114">
        <f t="shared" si="10"/>
        <v>0.44355467365884771</v>
      </c>
      <c r="W15" s="44">
        <v>613</v>
      </c>
      <c r="X15" s="44">
        <v>12</v>
      </c>
      <c r="Y15" s="44">
        <f t="shared" si="11"/>
        <v>625</v>
      </c>
      <c r="Z15" s="44">
        <v>515</v>
      </c>
      <c r="AA15" s="44">
        <v>8</v>
      </c>
      <c r="AB15" s="44">
        <f t="shared" si="12"/>
        <v>523</v>
      </c>
      <c r="AC15" s="117">
        <v>5</v>
      </c>
      <c r="AD15" s="44">
        <v>2648</v>
      </c>
      <c r="AE15" s="44">
        <f t="shared" si="13"/>
        <v>2653</v>
      </c>
      <c r="AF15" s="44">
        <v>1</v>
      </c>
      <c r="AG15" s="44"/>
      <c r="AH15" s="44"/>
      <c r="AI15" s="44">
        <v>2</v>
      </c>
      <c r="AJ15" s="44"/>
    </row>
    <row r="16" spans="1:36" s="40" customFormat="1" x14ac:dyDescent="0.25">
      <c r="A16" s="116" t="s">
        <v>296</v>
      </c>
      <c r="B16" s="116" t="s">
        <v>621</v>
      </c>
      <c r="C16" s="116" t="s">
        <v>31</v>
      </c>
      <c r="D16" s="44">
        <v>1</v>
      </c>
      <c r="E16" s="44"/>
      <c r="F16" s="44">
        <v>2</v>
      </c>
      <c r="G16" s="44"/>
      <c r="H16" s="44">
        <v>5</v>
      </c>
      <c r="I16" s="44"/>
      <c r="J16" s="44"/>
      <c r="K16" s="44">
        <v>66157</v>
      </c>
      <c r="L16" s="44">
        <v>31</v>
      </c>
      <c r="M16" s="44">
        <f t="shared" si="3"/>
        <v>66188</v>
      </c>
      <c r="N16" s="40">
        <f t="shared" si="4"/>
        <v>66157</v>
      </c>
      <c r="O16" s="40">
        <f t="shared" si="5"/>
        <v>31</v>
      </c>
      <c r="P16" s="44">
        <f t="shared" si="6"/>
        <v>66188</v>
      </c>
      <c r="Q16" s="44">
        <v>25115</v>
      </c>
      <c r="R16" s="114">
        <f t="shared" si="7"/>
        <v>0.37962725032876338</v>
      </c>
      <c r="S16" s="44">
        <v>27</v>
      </c>
      <c r="T16" s="114">
        <f t="shared" si="8"/>
        <v>0.87096774193548387</v>
      </c>
      <c r="U16" s="44">
        <f t="shared" si="9"/>
        <v>25142</v>
      </c>
      <c r="V16" s="114">
        <f t="shared" si="10"/>
        <v>0.3798573759593884</v>
      </c>
      <c r="W16" s="44">
        <v>845</v>
      </c>
      <c r="X16" s="44">
        <v>16</v>
      </c>
      <c r="Y16" s="44">
        <f t="shared" si="11"/>
        <v>861</v>
      </c>
      <c r="Z16" s="44">
        <v>681</v>
      </c>
      <c r="AA16" s="44">
        <v>11</v>
      </c>
      <c r="AB16" s="44">
        <f t="shared" si="12"/>
        <v>692</v>
      </c>
      <c r="AC16" s="117">
        <v>8</v>
      </c>
      <c r="AD16" s="44">
        <v>2537</v>
      </c>
      <c r="AE16" s="44">
        <f t="shared" si="13"/>
        <v>2545</v>
      </c>
      <c r="AF16" s="44">
        <v>2</v>
      </c>
      <c r="AG16" s="44">
        <v>1</v>
      </c>
      <c r="AH16" s="44"/>
      <c r="AI16" s="44">
        <v>2</v>
      </c>
      <c r="AJ16" s="44"/>
    </row>
    <row r="17" spans="1:36" s="40" customFormat="1" x14ac:dyDescent="0.25">
      <c r="A17" s="116" t="s">
        <v>296</v>
      </c>
      <c r="B17" s="116" t="s">
        <v>622</v>
      </c>
      <c r="C17" s="116" t="s">
        <v>31</v>
      </c>
      <c r="D17" s="44">
        <v>1</v>
      </c>
      <c r="E17" s="44"/>
      <c r="F17" s="44">
        <v>2</v>
      </c>
      <c r="G17" s="44"/>
      <c r="H17" s="44">
        <v>4</v>
      </c>
      <c r="I17" s="44">
        <v>1</v>
      </c>
      <c r="J17" s="44">
        <v>1</v>
      </c>
      <c r="K17" s="44">
        <v>61048</v>
      </c>
      <c r="L17" s="44">
        <v>22</v>
      </c>
      <c r="M17" s="44">
        <f t="shared" si="3"/>
        <v>61070</v>
      </c>
      <c r="N17" s="40">
        <f t="shared" si="4"/>
        <v>61048</v>
      </c>
      <c r="O17" s="40">
        <f t="shared" si="5"/>
        <v>22</v>
      </c>
      <c r="P17" s="44">
        <f t="shared" si="6"/>
        <v>61070</v>
      </c>
      <c r="Q17" s="44">
        <v>30209</v>
      </c>
      <c r="R17" s="114">
        <f t="shared" si="7"/>
        <v>0.49484012580264708</v>
      </c>
      <c r="S17" s="44">
        <v>21</v>
      </c>
      <c r="T17" s="114">
        <f t="shared" si="8"/>
        <v>0.95454545454545459</v>
      </c>
      <c r="U17" s="44">
        <f t="shared" si="9"/>
        <v>30230</v>
      </c>
      <c r="V17" s="114">
        <f t="shared" si="10"/>
        <v>0.4950057311282135</v>
      </c>
      <c r="W17" s="44">
        <v>727</v>
      </c>
      <c r="X17" s="44">
        <v>12</v>
      </c>
      <c r="Y17" s="44">
        <f t="shared" si="11"/>
        <v>739</v>
      </c>
      <c r="Z17" s="44">
        <v>609</v>
      </c>
      <c r="AA17" s="44">
        <v>7</v>
      </c>
      <c r="AB17" s="44">
        <f t="shared" si="12"/>
        <v>616</v>
      </c>
      <c r="AC17" s="117">
        <v>8</v>
      </c>
      <c r="AD17" s="44">
        <v>2948</v>
      </c>
      <c r="AE17" s="44">
        <f t="shared" si="13"/>
        <v>2956</v>
      </c>
      <c r="AF17" s="44">
        <v>2</v>
      </c>
      <c r="AG17" s="44">
        <v>1</v>
      </c>
      <c r="AH17" s="44"/>
      <c r="AI17" s="44">
        <v>2</v>
      </c>
      <c r="AJ17" s="44"/>
    </row>
    <row r="18" spans="1:36" s="40" customFormat="1" x14ac:dyDescent="0.25">
      <c r="A18" s="116" t="s">
        <v>115</v>
      </c>
      <c r="B18" s="40" t="s">
        <v>623</v>
      </c>
      <c r="C18" s="116" t="s">
        <v>31</v>
      </c>
      <c r="D18" s="44">
        <v>1</v>
      </c>
      <c r="E18" s="44">
        <v>0</v>
      </c>
      <c r="F18" s="44">
        <v>1</v>
      </c>
      <c r="G18" s="44"/>
      <c r="H18" s="44">
        <v>2</v>
      </c>
      <c r="I18" s="44"/>
      <c r="J18" s="44"/>
      <c r="K18" s="44">
        <v>3171</v>
      </c>
      <c r="L18" s="44">
        <v>30</v>
      </c>
      <c r="M18" s="44">
        <f t="shared" si="3"/>
        <v>3201</v>
      </c>
      <c r="N18" s="40">
        <f>IF(D18=1, K18, 0)</f>
        <v>3171</v>
      </c>
      <c r="O18" s="40">
        <f>IF(D18=1, L18, 0)</f>
        <v>30</v>
      </c>
      <c r="P18" s="44">
        <f t="shared" si="6"/>
        <v>3201</v>
      </c>
      <c r="Q18" s="44">
        <v>1825</v>
      </c>
      <c r="R18" s="114">
        <f t="shared" si="7"/>
        <v>0.57552822453484709</v>
      </c>
      <c r="S18" s="44">
        <v>27</v>
      </c>
      <c r="T18" s="114">
        <f t="shared" si="8"/>
        <v>0.9</v>
      </c>
      <c r="U18" s="44">
        <f t="shared" si="9"/>
        <v>1852</v>
      </c>
      <c r="V18" s="114">
        <f t="shared" si="10"/>
        <v>0.57856919712589816</v>
      </c>
      <c r="W18" s="44">
        <v>69</v>
      </c>
      <c r="X18" s="44">
        <v>11</v>
      </c>
      <c r="Y18" s="44">
        <f t="shared" si="11"/>
        <v>80</v>
      </c>
      <c r="Z18" s="44">
        <v>53</v>
      </c>
      <c r="AA18" s="44"/>
      <c r="AB18" s="44">
        <f t="shared" si="12"/>
        <v>53</v>
      </c>
      <c r="AC18" s="117"/>
      <c r="AD18" s="44">
        <v>32</v>
      </c>
      <c r="AE18" s="44">
        <f t="shared" si="13"/>
        <v>32</v>
      </c>
      <c r="AF18" s="44">
        <v>1</v>
      </c>
      <c r="AG18" s="44">
        <v>1</v>
      </c>
      <c r="AH18" s="44"/>
      <c r="AI18" s="44">
        <v>1</v>
      </c>
      <c r="AJ18" s="44"/>
    </row>
    <row r="19" spans="1:36" s="40" customFormat="1" x14ac:dyDescent="0.25">
      <c r="A19" s="116" t="s">
        <v>115</v>
      </c>
      <c r="B19" s="40" t="s">
        <v>624</v>
      </c>
      <c r="C19" s="116" t="s">
        <v>31</v>
      </c>
      <c r="D19" s="44">
        <v>1</v>
      </c>
      <c r="E19" s="44"/>
      <c r="F19" s="44">
        <v>3</v>
      </c>
      <c r="G19" s="44"/>
      <c r="H19" s="44">
        <v>4</v>
      </c>
      <c r="I19" s="44">
        <v>3</v>
      </c>
      <c r="J19" s="44">
        <v>3</v>
      </c>
      <c r="K19" s="44">
        <v>41323</v>
      </c>
      <c r="L19" s="44">
        <v>21</v>
      </c>
      <c r="M19" s="44">
        <f t="shared" si="3"/>
        <v>41344</v>
      </c>
      <c r="N19" s="40">
        <f t="shared" si="4"/>
        <v>41323</v>
      </c>
      <c r="O19" s="40">
        <f t="shared" si="5"/>
        <v>21</v>
      </c>
      <c r="P19" s="44">
        <f t="shared" si="6"/>
        <v>41344</v>
      </c>
      <c r="Q19" s="44">
        <v>17633</v>
      </c>
      <c r="R19" s="114">
        <f t="shared" si="7"/>
        <v>0.42671151658882461</v>
      </c>
      <c r="S19" s="44">
        <v>19</v>
      </c>
      <c r="T19" s="114">
        <f t="shared" si="8"/>
        <v>0.90476190476190477</v>
      </c>
      <c r="U19" s="44">
        <f t="shared" si="9"/>
        <v>17652</v>
      </c>
      <c r="V19" s="114">
        <f t="shared" si="10"/>
        <v>0.42695433436532509</v>
      </c>
      <c r="W19" s="44">
        <v>255</v>
      </c>
      <c r="X19" s="44">
        <v>3</v>
      </c>
      <c r="Y19" s="44">
        <f t="shared" si="11"/>
        <v>258</v>
      </c>
      <c r="Z19" s="44">
        <v>213</v>
      </c>
      <c r="AA19" s="44">
        <v>2</v>
      </c>
      <c r="AB19" s="44">
        <f t="shared" si="12"/>
        <v>215</v>
      </c>
      <c r="AC19" s="117">
        <v>5</v>
      </c>
      <c r="AD19" s="44">
        <v>653</v>
      </c>
      <c r="AE19" s="44">
        <f t="shared" si="13"/>
        <v>658</v>
      </c>
      <c r="AF19" s="44">
        <v>1</v>
      </c>
      <c r="AG19" s="44">
        <v>1</v>
      </c>
      <c r="AH19" s="44"/>
      <c r="AI19" s="44">
        <v>3</v>
      </c>
      <c r="AJ19" s="44"/>
    </row>
    <row r="20" spans="1:36" s="40" customFormat="1" x14ac:dyDescent="0.25">
      <c r="A20" s="116" t="s">
        <v>115</v>
      </c>
      <c r="B20" s="40" t="s">
        <v>625</v>
      </c>
      <c r="C20" s="116" t="s">
        <v>31</v>
      </c>
      <c r="D20" s="44"/>
      <c r="E20" s="44">
        <v>1</v>
      </c>
      <c r="F20" s="44">
        <v>1</v>
      </c>
      <c r="G20" s="44">
        <v>1</v>
      </c>
      <c r="H20" s="44">
        <v>1</v>
      </c>
      <c r="I20" s="44">
        <v>1</v>
      </c>
      <c r="J20" s="44">
        <v>1</v>
      </c>
      <c r="K20" s="44">
        <v>14497</v>
      </c>
      <c r="L20" s="44">
        <v>8</v>
      </c>
      <c r="M20" s="44">
        <f t="shared" si="3"/>
        <v>14505</v>
      </c>
      <c r="N20" s="40">
        <f t="shared" si="4"/>
        <v>0</v>
      </c>
      <c r="O20" s="40">
        <f t="shared" si="5"/>
        <v>0</v>
      </c>
      <c r="P20" s="44">
        <f t="shared" si="6"/>
        <v>0</v>
      </c>
      <c r="Q20" s="44"/>
      <c r="R20" s="114"/>
      <c r="S20" s="44"/>
      <c r="T20" s="114"/>
      <c r="U20" s="44">
        <f t="shared" si="9"/>
        <v>0</v>
      </c>
      <c r="V20" s="114"/>
      <c r="W20" s="44"/>
      <c r="X20" s="44"/>
      <c r="Y20" s="44">
        <f t="shared" si="11"/>
        <v>0</v>
      </c>
      <c r="Z20" s="44"/>
      <c r="AA20" s="44"/>
      <c r="AB20" s="44">
        <f t="shared" si="12"/>
        <v>0</v>
      </c>
      <c r="AC20" s="117"/>
      <c r="AD20" s="44"/>
      <c r="AE20" s="44">
        <f t="shared" si="13"/>
        <v>0</v>
      </c>
      <c r="AF20" s="44"/>
      <c r="AG20" s="44"/>
      <c r="AH20" s="44"/>
      <c r="AI20" s="44">
        <v>1</v>
      </c>
      <c r="AJ20" s="44"/>
    </row>
    <row r="21" spans="1:36" s="40" customFormat="1" x14ac:dyDescent="0.25">
      <c r="A21" s="116" t="s">
        <v>115</v>
      </c>
      <c r="B21" s="40" t="s">
        <v>626</v>
      </c>
      <c r="C21" s="116" t="s">
        <v>31</v>
      </c>
      <c r="D21" s="44"/>
      <c r="E21" s="44">
        <v>1</v>
      </c>
      <c r="F21" s="44">
        <v>1</v>
      </c>
      <c r="G21" s="44">
        <v>1</v>
      </c>
      <c r="H21" s="44">
        <v>1</v>
      </c>
      <c r="I21" s="44">
        <v>1</v>
      </c>
      <c r="J21" s="44">
        <v>1</v>
      </c>
      <c r="K21" s="44"/>
      <c r="L21" s="44"/>
      <c r="M21" s="44"/>
      <c r="N21" s="40">
        <f t="shared" si="4"/>
        <v>0</v>
      </c>
      <c r="O21" s="40">
        <f t="shared" si="5"/>
        <v>0</v>
      </c>
      <c r="P21" s="44">
        <f t="shared" si="6"/>
        <v>0</v>
      </c>
      <c r="Q21" s="44"/>
      <c r="R21" s="114"/>
      <c r="S21" s="44"/>
      <c r="T21" s="114"/>
      <c r="U21" s="44">
        <f t="shared" si="9"/>
        <v>0</v>
      </c>
      <c r="V21" s="114"/>
      <c r="W21" s="44"/>
      <c r="X21" s="44"/>
      <c r="Y21" s="44"/>
      <c r="Z21" s="44"/>
      <c r="AA21" s="44"/>
      <c r="AB21" s="44"/>
      <c r="AC21" s="44"/>
      <c r="AD21" s="44"/>
      <c r="AE21" s="44"/>
      <c r="AF21" s="44"/>
      <c r="AG21" s="44"/>
      <c r="AH21" s="44"/>
      <c r="AI21" s="44">
        <v>1</v>
      </c>
      <c r="AJ21" s="44"/>
    </row>
    <row r="22" spans="1:36" s="40" customFormat="1" x14ac:dyDescent="0.25">
      <c r="A22" s="116" t="s">
        <v>115</v>
      </c>
      <c r="B22" s="40" t="s">
        <v>627</v>
      </c>
      <c r="C22" s="116" t="s">
        <v>31</v>
      </c>
      <c r="D22" s="44">
        <v>1</v>
      </c>
      <c r="E22" s="44"/>
      <c r="F22" s="44">
        <v>3</v>
      </c>
      <c r="G22" s="44"/>
      <c r="H22" s="44">
        <v>5</v>
      </c>
      <c r="I22" s="44">
        <v>1</v>
      </c>
      <c r="J22" s="44"/>
      <c r="K22" s="44">
        <v>35136</v>
      </c>
      <c r="L22" s="44">
        <v>13</v>
      </c>
      <c r="M22" s="44">
        <f t="shared" si="3"/>
        <v>35149</v>
      </c>
      <c r="N22" s="40">
        <f t="shared" si="4"/>
        <v>35136</v>
      </c>
      <c r="O22" s="40">
        <f t="shared" si="5"/>
        <v>13</v>
      </c>
      <c r="P22" s="44">
        <f t="shared" si="6"/>
        <v>35149</v>
      </c>
      <c r="Q22" s="44">
        <v>12720</v>
      </c>
      <c r="R22" s="114">
        <f t="shared" si="7"/>
        <v>0.36202185792349728</v>
      </c>
      <c r="S22" s="44">
        <v>9</v>
      </c>
      <c r="T22" s="114">
        <f t="shared" si="8"/>
        <v>0.69230769230769229</v>
      </c>
      <c r="U22" s="44">
        <f t="shared" si="9"/>
        <v>12729</v>
      </c>
      <c r="V22" s="114">
        <f t="shared" si="10"/>
        <v>0.36214401547696945</v>
      </c>
      <c r="W22" s="44">
        <v>235</v>
      </c>
      <c r="X22" s="44">
        <v>3</v>
      </c>
      <c r="Y22" s="44">
        <f t="shared" si="11"/>
        <v>238</v>
      </c>
      <c r="Z22" s="44">
        <v>191</v>
      </c>
      <c r="AA22" s="44">
        <v>2</v>
      </c>
      <c r="AB22" s="44">
        <f t="shared" si="12"/>
        <v>193</v>
      </c>
      <c r="AC22" s="117">
        <v>18</v>
      </c>
      <c r="AD22" s="44">
        <v>498</v>
      </c>
      <c r="AE22" s="44">
        <f t="shared" si="13"/>
        <v>516</v>
      </c>
      <c r="AF22" s="44">
        <v>1</v>
      </c>
      <c r="AG22" s="44">
        <v>1</v>
      </c>
      <c r="AH22" s="44"/>
      <c r="AI22" s="44">
        <v>3</v>
      </c>
      <c r="AJ22" s="44"/>
    </row>
    <row r="23" spans="1:36" s="40" customFormat="1" x14ac:dyDescent="0.25">
      <c r="A23" s="116" t="s">
        <v>115</v>
      </c>
      <c r="B23" s="40" t="s">
        <v>684</v>
      </c>
      <c r="C23" s="116" t="s">
        <v>31</v>
      </c>
      <c r="D23" s="44">
        <v>1</v>
      </c>
      <c r="E23" s="44"/>
      <c r="F23" s="44">
        <v>1</v>
      </c>
      <c r="G23" s="44"/>
      <c r="H23" s="44">
        <v>2</v>
      </c>
      <c r="I23" s="44">
        <v>1</v>
      </c>
      <c r="J23" s="44">
        <v>1</v>
      </c>
      <c r="K23" s="44">
        <v>7481</v>
      </c>
      <c r="L23" s="44">
        <v>5</v>
      </c>
      <c r="M23" s="44">
        <f t="shared" si="3"/>
        <v>7486</v>
      </c>
      <c r="N23" s="40">
        <f t="shared" si="4"/>
        <v>7481</v>
      </c>
      <c r="O23" s="40">
        <f t="shared" si="5"/>
        <v>5</v>
      </c>
      <c r="P23" s="44">
        <f t="shared" si="6"/>
        <v>7486</v>
      </c>
      <c r="Q23" s="44">
        <v>1903</v>
      </c>
      <c r="R23" s="114">
        <f t="shared" si="7"/>
        <v>0.25437775698436038</v>
      </c>
      <c r="S23" s="44">
        <v>1</v>
      </c>
      <c r="T23" s="114">
        <f t="shared" si="8"/>
        <v>0.2</v>
      </c>
      <c r="U23" s="44">
        <f t="shared" si="9"/>
        <v>1904</v>
      </c>
      <c r="V23" s="114">
        <f t="shared" si="10"/>
        <v>0.25434143734971948</v>
      </c>
      <c r="W23" s="44">
        <v>75</v>
      </c>
      <c r="X23" s="44">
        <v>2</v>
      </c>
      <c r="Y23" s="44">
        <f t="shared" si="11"/>
        <v>77</v>
      </c>
      <c r="Z23" s="44">
        <v>55</v>
      </c>
      <c r="AA23" s="44"/>
      <c r="AB23" s="44">
        <f t="shared" si="12"/>
        <v>55</v>
      </c>
      <c r="AC23" s="117">
        <v>5</v>
      </c>
      <c r="AD23" s="44">
        <v>125</v>
      </c>
      <c r="AE23" s="44">
        <f t="shared" si="13"/>
        <v>130</v>
      </c>
      <c r="AF23" s="44">
        <v>1</v>
      </c>
      <c r="AG23" s="44"/>
      <c r="AH23" s="44"/>
      <c r="AI23" s="44">
        <v>1</v>
      </c>
      <c r="AJ23" s="44"/>
    </row>
    <row r="24" spans="1:36" s="40" customFormat="1" x14ac:dyDescent="0.25">
      <c r="A24" s="116" t="s">
        <v>115</v>
      </c>
      <c r="B24" s="40" t="s">
        <v>685</v>
      </c>
      <c r="C24" s="116" t="s">
        <v>31</v>
      </c>
      <c r="D24" s="44"/>
      <c r="E24" s="44">
        <v>1</v>
      </c>
      <c r="F24" s="44">
        <v>1</v>
      </c>
      <c r="G24" s="44">
        <v>1</v>
      </c>
      <c r="H24" s="44">
        <v>1</v>
      </c>
      <c r="I24" s="44"/>
      <c r="J24" s="44"/>
      <c r="K24" s="44">
        <v>9060</v>
      </c>
      <c r="L24" s="44"/>
      <c r="M24" s="44">
        <f t="shared" si="3"/>
        <v>9060</v>
      </c>
      <c r="N24" s="40">
        <f t="shared" si="4"/>
        <v>0</v>
      </c>
      <c r="O24" s="40">
        <f t="shared" si="5"/>
        <v>0</v>
      </c>
      <c r="P24" s="44">
        <f t="shared" si="6"/>
        <v>0</v>
      </c>
      <c r="Q24" s="44"/>
      <c r="R24" s="114"/>
      <c r="S24" s="44"/>
      <c r="T24" s="114"/>
      <c r="U24" s="44">
        <f t="shared" si="9"/>
        <v>0</v>
      </c>
      <c r="V24" s="114"/>
      <c r="W24" s="44"/>
      <c r="X24" s="44"/>
      <c r="Y24" s="44"/>
      <c r="Z24" s="44"/>
      <c r="AA24" s="44"/>
      <c r="AB24" s="44"/>
      <c r="AC24" s="117"/>
      <c r="AD24" s="44"/>
      <c r="AE24" s="44"/>
      <c r="AF24" s="44"/>
      <c r="AG24" s="44"/>
      <c r="AH24" s="44"/>
      <c r="AI24" s="44">
        <v>1</v>
      </c>
      <c r="AJ24" s="44"/>
    </row>
    <row r="25" spans="1:36" s="40" customFormat="1" x14ac:dyDescent="0.25">
      <c r="A25" s="116" t="s">
        <v>298</v>
      </c>
      <c r="B25" s="40" t="s">
        <v>635</v>
      </c>
      <c r="C25" s="116" t="s">
        <v>31</v>
      </c>
      <c r="D25" s="44">
        <v>1</v>
      </c>
      <c r="E25" s="44"/>
      <c r="F25" s="44">
        <v>1</v>
      </c>
      <c r="G25" s="44"/>
      <c r="H25" s="44">
        <v>2</v>
      </c>
      <c r="I25" s="44"/>
      <c r="J25" s="44"/>
      <c r="K25" s="44">
        <v>6511</v>
      </c>
      <c r="L25" s="44">
        <v>103</v>
      </c>
      <c r="M25" s="44">
        <f t="shared" si="3"/>
        <v>6614</v>
      </c>
      <c r="N25" s="40">
        <f t="shared" si="4"/>
        <v>6511</v>
      </c>
      <c r="O25" s="40">
        <f t="shared" si="5"/>
        <v>103</v>
      </c>
      <c r="P25" s="44">
        <f t="shared" si="6"/>
        <v>6614</v>
      </c>
      <c r="Q25" s="44">
        <v>3425</v>
      </c>
      <c r="R25" s="114">
        <f t="shared" si="7"/>
        <v>0.52603286745507605</v>
      </c>
      <c r="S25" s="44">
        <v>87</v>
      </c>
      <c r="T25" s="114">
        <f t="shared" si="8"/>
        <v>0.84466019417475724</v>
      </c>
      <c r="U25" s="44">
        <f t="shared" si="9"/>
        <v>3512</v>
      </c>
      <c r="V25" s="114">
        <f t="shared" si="10"/>
        <v>0.53099485938917446</v>
      </c>
      <c r="W25" s="44">
        <v>77</v>
      </c>
      <c r="X25" s="44">
        <v>20</v>
      </c>
      <c r="Y25" s="44">
        <f t="shared" si="11"/>
        <v>97</v>
      </c>
      <c r="Z25" s="44">
        <v>56</v>
      </c>
      <c r="AA25" s="44">
        <v>6</v>
      </c>
      <c r="AB25" s="44">
        <f t="shared" si="12"/>
        <v>62</v>
      </c>
      <c r="AC25" s="117">
        <v>60</v>
      </c>
      <c r="AD25" s="44">
        <v>496</v>
      </c>
      <c r="AE25" s="44">
        <f t="shared" si="13"/>
        <v>556</v>
      </c>
      <c r="AF25" s="44">
        <v>2</v>
      </c>
      <c r="AG25" s="44">
        <v>1</v>
      </c>
      <c r="AH25" s="44"/>
      <c r="AI25" s="44">
        <v>1</v>
      </c>
      <c r="AJ25" s="44"/>
    </row>
    <row r="26" spans="1:36" s="40" customFormat="1" x14ac:dyDescent="0.25">
      <c r="A26" s="116" t="s">
        <v>298</v>
      </c>
      <c r="B26" s="40" t="s">
        <v>636</v>
      </c>
      <c r="C26" s="116" t="s">
        <v>31</v>
      </c>
      <c r="D26" s="44">
        <v>1</v>
      </c>
      <c r="E26" s="44"/>
      <c r="F26" s="44">
        <v>2</v>
      </c>
      <c r="G26" s="44"/>
      <c r="H26" s="44">
        <v>3</v>
      </c>
      <c r="I26" s="44">
        <v>1</v>
      </c>
      <c r="J26" s="44">
        <v>1</v>
      </c>
      <c r="K26" s="44">
        <v>29195</v>
      </c>
      <c r="L26" s="44">
        <v>33</v>
      </c>
      <c r="M26" s="44">
        <f t="shared" si="3"/>
        <v>29228</v>
      </c>
      <c r="N26" s="40">
        <f t="shared" si="4"/>
        <v>29195</v>
      </c>
      <c r="O26" s="40">
        <f t="shared" si="5"/>
        <v>33</v>
      </c>
      <c r="P26" s="44">
        <f t="shared" si="6"/>
        <v>29228</v>
      </c>
      <c r="Q26" s="44">
        <v>14872</v>
      </c>
      <c r="R26" s="114">
        <f t="shared" si="7"/>
        <v>0.50940229491351263</v>
      </c>
      <c r="S26" s="44">
        <v>20</v>
      </c>
      <c r="T26" s="114">
        <f t="shared" si="8"/>
        <v>0.60606060606060608</v>
      </c>
      <c r="U26" s="44">
        <f t="shared" si="9"/>
        <v>14892</v>
      </c>
      <c r="V26" s="114">
        <f t="shared" si="10"/>
        <v>0.50951142739838506</v>
      </c>
      <c r="W26" s="44">
        <v>311</v>
      </c>
      <c r="X26" s="44">
        <v>6</v>
      </c>
      <c r="Y26" s="44">
        <f t="shared" si="11"/>
        <v>317</v>
      </c>
      <c r="Z26" s="44">
        <v>240</v>
      </c>
      <c r="AA26" s="44">
        <v>2</v>
      </c>
      <c r="AB26" s="44">
        <f t="shared" si="12"/>
        <v>242</v>
      </c>
      <c r="AC26" s="117">
        <v>10</v>
      </c>
      <c r="AD26" s="44">
        <v>1382</v>
      </c>
      <c r="AE26" s="44">
        <f t="shared" si="13"/>
        <v>1392</v>
      </c>
      <c r="AF26" s="44"/>
      <c r="AG26" s="44"/>
      <c r="AH26" s="44"/>
      <c r="AI26" s="44">
        <v>2</v>
      </c>
      <c r="AJ26" s="44"/>
    </row>
    <row r="27" spans="1:36" s="40" customFormat="1" x14ac:dyDescent="0.25">
      <c r="A27" s="116" t="s">
        <v>298</v>
      </c>
      <c r="B27" s="40" t="s">
        <v>637</v>
      </c>
      <c r="C27" s="116" t="s">
        <v>31</v>
      </c>
      <c r="D27" s="44">
        <v>1</v>
      </c>
      <c r="E27" s="44"/>
      <c r="F27" s="44">
        <v>2</v>
      </c>
      <c r="G27" s="44"/>
      <c r="H27" s="44">
        <v>5</v>
      </c>
      <c r="I27" s="44">
        <v>1</v>
      </c>
      <c r="J27" s="44">
        <v>1</v>
      </c>
      <c r="K27" s="44">
        <v>30258</v>
      </c>
      <c r="L27" s="44">
        <v>18</v>
      </c>
      <c r="M27" s="44">
        <f t="shared" si="3"/>
        <v>30276</v>
      </c>
      <c r="N27" s="40">
        <f t="shared" si="4"/>
        <v>30258</v>
      </c>
      <c r="O27" s="40">
        <f t="shared" si="5"/>
        <v>18</v>
      </c>
      <c r="P27" s="44">
        <f t="shared" si="6"/>
        <v>30276</v>
      </c>
      <c r="Q27" s="44">
        <v>14315</v>
      </c>
      <c r="R27" s="114">
        <f t="shared" si="7"/>
        <v>0.47309802366316345</v>
      </c>
      <c r="S27" s="44">
        <v>16</v>
      </c>
      <c r="T27" s="114">
        <f t="shared" si="8"/>
        <v>0.88888888888888884</v>
      </c>
      <c r="U27" s="44">
        <f t="shared" si="9"/>
        <v>14331</v>
      </c>
      <c r="V27" s="114">
        <f t="shared" si="10"/>
        <v>0.47334522393975426</v>
      </c>
      <c r="W27" s="44">
        <v>199</v>
      </c>
      <c r="X27" s="44">
        <v>8</v>
      </c>
      <c r="Y27" s="44">
        <f t="shared" si="11"/>
        <v>207</v>
      </c>
      <c r="Z27" s="44">
        <v>165</v>
      </c>
      <c r="AA27" s="44">
        <v>5</v>
      </c>
      <c r="AB27" s="44">
        <f t="shared" si="12"/>
        <v>170</v>
      </c>
      <c r="AC27" s="44">
        <v>110</v>
      </c>
      <c r="AD27" s="44">
        <v>1098</v>
      </c>
      <c r="AE27" s="44">
        <f t="shared" si="13"/>
        <v>1208</v>
      </c>
      <c r="AF27" s="44"/>
      <c r="AG27" s="44"/>
      <c r="AH27" s="44"/>
      <c r="AI27" s="44">
        <v>2</v>
      </c>
      <c r="AJ27" s="44"/>
    </row>
    <row r="28" spans="1:36" s="40" customFormat="1" x14ac:dyDescent="0.25">
      <c r="A28" s="116" t="s">
        <v>298</v>
      </c>
      <c r="B28" s="40" t="s">
        <v>638</v>
      </c>
      <c r="C28" s="116" t="s">
        <v>31</v>
      </c>
      <c r="D28" s="44">
        <v>1</v>
      </c>
      <c r="E28" s="44"/>
      <c r="F28" s="44">
        <v>4</v>
      </c>
      <c r="G28" s="44"/>
      <c r="H28" s="44">
        <v>5</v>
      </c>
      <c r="I28" s="44">
        <v>4</v>
      </c>
      <c r="J28" s="44">
        <v>4</v>
      </c>
      <c r="K28" s="44">
        <v>55300</v>
      </c>
      <c r="L28" s="44">
        <v>27</v>
      </c>
      <c r="M28" s="44">
        <f t="shared" si="3"/>
        <v>55327</v>
      </c>
      <c r="N28" s="40">
        <f t="shared" si="4"/>
        <v>55300</v>
      </c>
      <c r="O28" s="40">
        <f t="shared" si="5"/>
        <v>27</v>
      </c>
      <c r="P28" s="44">
        <f t="shared" si="6"/>
        <v>55327</v>
      </c>
      <c r="Q28" s="44">
        <v>21309</v>
      </c>
      <c r="R28" s="114">
        <f t="shared" si="7"/>
        <v>0.38533453887884267</v>
      </c>
      <c r="S28" s="44">
        <v>23</v>
      </c>
      <c r="T28" s="114">
        <f t="shared" si="8"/>
        <v>0.85185185185185186</v>
      </c>
      <c r="U28" s="44">
        <f t="shared" si="9"/>
        <v>21332</v>
      </c>
      <c r="V28" s="114">
        <f t="shared" si="10"/>
        <v>0.3855622029027419</v>
      </c>
      <c r="W28" s="44">
        <v>557</v>
      </c>
      <c r="X28" s="44">
        <v>8</v>
      </c>
      <c r="Y28" s="44">
        <f t="shared" si="11"/>
        <v>565</v>
      </c>
      <c r="Z28" s="44">
        <v>410</v>
      </c>
      <c r="AA28" s="44">
        <v>5</v>
      </c>
      <c r="AB28" s="44">
        <f t="shared" si="12"/>
        <v>415</v>
      </c>
      <c r="AC28" s="117">
        <v>264</v>
      </c>
      <c r="AD28" s="44">
        <v>1209</v>
      </c>
      <c r="AE28" s="44">
        <f t="shared" si="13"/>
        <v>1473</v>
      </c>
      <c r="AF28" s="44">
        <v>2</v>
      </c>
      <c r="AG28" s="44">
        <v>2</v>
      </c>
      <c r="AH28" s="44"/>
      <c r="AI28" s="44">
        <v>4</v>
      </c>
      <c r="AJ28" s="44"/>
    </row>
    <row r="29" spans="1:36" s="40" customFormat="1" x14ac:dyDescent="0.25">
      <c r="A29" s="116" t="s">
        <v>298</v>
      </c>
      <c r="B29" s="40" t="s">
        <v>639</v>
      </c>
      <c r="C29" s="116" t="s">
        <v>31</v>
      </c>
      <c r="D29" s="44">
        <v>1</v>
      </c>
      <c r="E29" s="44"/>
      <c r="F29" s="44">
        <v>2</v>
      </c>
      <c r="G29" s="44"/>
      <c r="H29" s="44">
        <v>3</v>
      </c>
      <c r="I29" s="44">
        <v>2</v>
      </c>
      <c r="J29" s="44">
        <v>2</v>
      </c>
      <c r="K29" s="44">
        <v>22811</v>
      </c>
      <c r="L29" s="44">
        <v>63</v>
      </c>
      <c r="M29" s="44">
        <f t="shared" si="3"/>
        <v>22874</v>
      </c>
      <c r="N29" s="40">
        <f t="shared" si="4"/>
        <v>22811</v>
      </c>
      <c r="O29" s="40">
        <f t="shared" si="5"/>
        <v>63</v>
      </c>
      <c r="P29" s="44">
        <f t="shared" si="6"/>
        <v>22874</v>
      </c>
      <c r="Q29" s="44">
        <v>10918</v>
      </c>
      <c r="R29" s="114">
        <f t="shared" si="7"/>
        <v>0.47862873175222481</v>
      </c>
      <c r="S29" s="44">
        <v>54</v>
      </c>
      <c r="T29" s="114">
        <f t="shared" si="8"/>
        <v>0.8571428571428571</v>
      </c>
      <c r="U29" s="44">
        <f t="shared" si="9"/>
        <v>10972</v>
      </c>
      <c r="V29" s="114">
        <f t="shared" si="10"/>
        <v>0.4796712424586867</v>
      </c>
      <c r="W29" s="44">
        <v>232</v>
      </c>
      <c r="X29" s="44">
        <v>11</v>
      </c>
      <c r="Y29" s="44">
        <f t="shared" si="11"/>
        <v>243</v>
      </c>
      <c r="Z29" s="44">
        <v>198</v>
      </c>
      <c r="AA29" s="44">
        <v>6</v>
      </c>
      <c r="AB29" s="44">
        <f t="shared" si="12"/>
        <v>204</v>
      </c>
      <c r="AC29" s="117">
        <v>3</v>
      </c>
      <c r="AD29" s="44">
        <v>755</v>
      </c>
      <c r="AE29" s="44">
        <f t="shared" si="13"/>
        <v>758</v>
      </c>
      <c r="AF29" s="44">
        <v>1</v>
      </c>
      <c r="AG29" s="44">
        <v>1</v>
      </c>
      <c r="AH29" s="44"/>
      <c r="AI29" s="44">
        <v>2</v>
      </c>
      <c r="AJ29" s="44"/>
    </row>
    <row r="30" spans="1:36" s="40" customFormat="1" x14ac:dyDescent="0.25">
      <c r="A30" s="116" t="s">
        <v>298</v>
      </c>
      <c r="B30" s="40" t="s">
        <v>640</v>
      </c>
      <c r="C30" s="116" t="s">
        <v>31</v>
      </c>
      <c r="D30" s="44"/>
      <c r="E30" s="44">
        <v>1</v>
      </c>
      <c r="F30" s="44">
        <v>1</v>
      </c>
      <c r="G30" s="44">
        <v>1</v>
      </c>
      <c r="H30" s="44">
        <v>1</v>
      </c>
      <c r="I30" s="44">
        <v>1</v>
      </c>
      <c r="J30" s="44">
        <v>1</v>
      </c>
      <c r="K30" s="44">
        <v>11554</v>
      </c>
      <c r="L30" s="44">
        <v>15</v>
      </c>
      <c r="M30" s="44">
        <f t="shared" si="3"/>
        <v>11569</v>
      </c>
      <c r="N30" s="40">
        <f t="shared" si="4"/>
        <v>0</v>
      </c>
      <c r="O30" s="40">
        <f t="shared" si="5"/>
        <v>0</v>
      </c>
      <c r="P30" s="44">
        <f t="shared" si="6"/>
        <v>0</v>
      </c>
      <c r="Q30" s="44"/>
      <c r="R30" s="114"/>
      <c r="S30" s="44"/>
      <c r="T30" s="114"/>
      <c r="U30" s="44">
        <f t="shared" si="9"/>
        <v>0</v>
      </c>
      <c r="V30" s="114"/>
      <c r="W30" s="44"/>
      <c r="X30" s="44"/>
      <c r="Y30" s="44">
        <f t="shared" si="11"/>
        <v>0</v>
      </c>
      <c r="Z30" s="44"/>
      <c r="AA30" s="44"/>
      <c r="AB30" s="44">
        <f t="shared" si="12"/>
        <v>0</v>
      </c>
      <c r="AC30" s="117"/>
      <c r="AD30" s="44"/>
      <c r="AE30" s="44">
        <f t="shared" si="13"/>
        <v>0</v>
      </c>
      <c r="AF30" s="44"/>
      <c r="AG30" s="44"/>
      <c r="AH30" s="44"/>
      <c r="AI30" s="44">
        <v>1</v>
      </c>
      <c r="AJ30" s="44"/>
    </row>
    <row r="31" spans="1:36" s="40" customFormat="1" x14ac:dyDescent="0.25">
      <c r="A31" s="116" t="s">
        <v>298</v>
      </c>
      <c r="B31" s="40" t="s">
        <v>641</v>
      </c>
      <c r="C31" s="116" t="s">
        <v>31</v>
      </c>
      <c r="D31" s="44"/>
      <c r="E31" s="44">
        <v>1</v>
      </c>
      <c r="F31" s="44">
        <v>1</v>
      </c>
      <c r="G31" s="44">
        <v>1</v>
      </c>
      <c r="H31" s="44">
        <v>1</v>
      </c>
      <c r="I31" s="44"/>
      <c r="J31" s="44"/>
      <c r="K31" s="44">
        <v>9694</v>
      </c>
      <c r="L31" s="44"/>
      <c r="M31" s="44">
        <f t="shared" si="3"/>
        <v>9694</v>
      </c>
      <c r="N31" s="40">
        <f t="shared" si="4"/>
        <v>0</v>
      </c>
      <c r="O31" s="40">
        <f t="shared" si="5"/>
        <v>0</v>
      </c>
      <c r="P31" s="44">
        <f t="shared" si="6"/>
        <v>0</v>
      </c>
      <c r="Q31" s="44"/>
      <c r="R31" s="114"/>
      <c r="S31" s="44"/>
      <c r="T31" s="114"/>
      <c r="U31" s="44">
        <f t="shared" si="9"/>
        <v>0</v>
      </c>
      <c r="V31" s="114"/>
      <c r="W31" s="44"/>
      <c r="X31" s="44"/>
      <c r="Y31" s="44">
        <f t="shared" si="11"/>
        <v>0</v>
      </c>
      <c r="Z31" s="44"/>
      <c r="AA31" s="44"/>
      <c r="AB31" s="44">
        <f t="shared" si="12"/>
        <v>0</v>
      </c>
      <c r="AC31" s="117"/>
      <c r="AD31" s="44"/>
      <c r="AE31" s="44">
        <f t="shared" si="13"/>
        <v>0</v>
      </c>
      <c r="AF31" s="44"/>
      <c r="AG31" s="44"/>
      <c r="AH31" s="44"/>
      <c r="AI31" s="44">
        <v>1</v>
      </c>
      <c r="AJ31" s="44"/>
    </row>
    <row r="32" spans="1:36" s="40" customFormat="1" x14ac:dyDescent="0.25">
      <c r="A32" s="116" t="s">
        <v>298</v>
      </c>
      <c r="B32" s="40" t="s">
        <v>642</v>
      </c>
      <c r="C32" s="116" t="s">
        <v>31</v>
      </c>
      <c r="D32" s="44">
        <v>1</v>
      </c>
      <c r="E32" s="44"/>
      <c r="F32" s="44">
        <v>1</v>
      </c>
      <c r="G32" s="44"/>
      <c r="H32" s="44">
        <v>2</v>
      </c>
      <c r="I32" s="44"/>
      <c r="J32" s="44"/>
      <c r="K32" s="44">
        <v>8738</v>
      </c>
      <c r="L32" s="44">
        <v>1</v>
      </c>
      <c r="M32" s="44">
        <f t="shared" si="3"/>
        <v>8739</v>
      </c>
      <c r="N32" s="40">
        <f t="shared" si="4"/>
        <v>8738</v>
      </c>
      <c r="O32" s="40">
        <f t="shared" si="5"/>
        <v>1</v>
      </c>
      <c r="P32" s="44">
        <f t="shared" si="6"/>
        <v>8739</v>
      </c>
      <c r="Q32" s="44">
        <v>1502</v>
      </c>
      <c r="R32" s="114">
        <f t="shared" si="7"/>
        <v>0.17189288166628519</v>
      </c>
      <c r="S32" s="44"/>
      <c r="T32" s="114">
        <f>S32/O32</f>
        <v>0</v>
      </c>
      <c r="U32" s="44">
        <f t="shared" si="9"/>
        <v>1502</v>
      </c>
      <c r="V32" s="114">
        <f t="shared" si="10"/>
        <v>0.17187321203799061</v>
      </c>
      <c r="W32" s="44">
        <v>55</v>
      </c>
      <c r="X32" s="44">
        <v>1</v>
      </c>
      <c r="Y32" s="44">
        <f t="shared" si="11"/>
        <v>56</v>
      </c>
      <c r="Z32" s="44">
        <v>40</v>
      </c>
      <c r="AA32" s="44">
        <v>1</v>
      </c>
      <c r="AB32" s="44">
        <f t="shared" si="12"/>
        <v>41</v>
      </c>
      <c r="AC32" s="117">
        <v>12</v>
      </c>
      <c r="AD32" s="44">
        <v>164</v>
      </c>
      <c r="AE32" s="44">
        <f t="shared" si="13"/>
        <v>176</v>
      </c>
      <c r="AF32" s="44"/>
      <c r="AG32" s="44"/>
      <c r="AH32" s="44"/>
      <c r="AI32" s="44">
        <v>1</v>
      </c>
      <c r="AJ32" s="44"/>
    </row>
    <row r="33" spans="1:36" s="40" customFormat="1" x14ac:dyDescent="0.25">
      <c r="A33" s="116" t="s">
        <v>72</v>
      </c>
      <c r="B33" s="40" t="s">
        <v>643</v>
      </c>
      <c r="C33" s="116" t="s">
        <v>31</v>
      </c>
      <c r="D33" s="44">
        <v>1</v>
      </c>
      <c r="E33" s="44"/>
      <c r="F33" s="44">
        <v>1</v>
      </c>
      <c r="G33" s="44"/>
      <c r="H33" s="44">
        <v>4</v>
      </c>
      <c r="I33" s="44">
        <v>1</v>
      </c>
      <c r="J33" s="44"/>
      <c r="K33" s="44">
        <v>15552</v>
      </c>
      <c r="L33" s="44">
        <v>53</v>
      </c>
      <c r="M33" s="44">
        <f t="shared" si="3"/>
        <v>15605</v>
      </c>
      <c r="N33" s="40">
        <f t="shared" si="4"/>
        <v>15552</v>
      </c>
      <c r="O33" s="40">
        <f t="shared" si="5"/>
        <v>53</v>
      </c>
      <c r="P33" s="44">
        <f t="shared" si="6"/>
        <v>15605</v>
      </c>
      <c r="Q33" s="44">
        <v>7016</v>
      </c>
      <c r="R33" s="114">
        <f t="shared" si="7"/>
        <v>0.45113168724279834</v>
      </c>
      <c r="S33" s="44">
        <v>51</v>
      </c>
      <c r="T33" s="114">
        <f t="shared" si="8"/>
        <v>0.96226415094339623</v>
      </c>
      <c r="U33" s="44">
        <f t="shared" si="9"/>
        <v>7067</v>
      </c>
      <c r="V33" s="114">
        <f t="shared" si="10"/>
        <v>0.45286767061839156</v>
      </c>
      <c r="W33" s="44">
        <v>173</v>
      </c>
      <c r="X33" s="44">
        <v>13</v>
      </c>
      <c r="Y33" s="44">
        <f t="shared" si="11"/>
        <v>186</v>
      </c>
      <c r="Z33" s="44">
        <v>105</v>
      </c>
      <c r="AA33" s="44">
        <v>9</v>
      </c>
      <c r="AB33" s="44">
        <f t="shared" si="12"/>
        <v>114</v>
      </c>
      <c r="AC33" s="117">
        <v>336</v>
      </c>
      <c r="AD33" s="44">
        <v>360</v>
      </c>
      <c r="AE33" s="44">
        <f t="shared" si="13"/>
        <v>696</v>
      </c>
      <c r="AF33" s="44"/>
      <c r="AG33" s="44"/>
      <c r="AH33" s="44"/>
      <c r="AI33" s="44">
        <v>1</v>
      </c>
      <c r="AJ33" s="44"/>
    </row>
    <row r="34" spans="1:36" s="40" customFormat="1" x14ac:dyDescent="0.25">
      <c r="A34" s="116" t="s">
        <v>72</v>
      </c>
      <c r="B34" s="40" t="s">
        <v>644</v>
      </c>
      <c r="C34" s="116" t="s">
        <v>31</v>
      </c>
      <c r="D34" s="44">
        <v>1</v>
      </c>
      <c r="E34" s="44"/>
      <c r="F34" s="44">
        <v>1</v>
      </c>
      <c r="G34" s="44"/>
      <c r="H34" s="44">
        <v>4</v>
      </c>
      <c r="I34" s="44">
        <v>2</v>
      </c>
      <c r="J34" s="44">
        <v>1</v>
      </c>
      <c r="K34" s="44">
        <v>15798</v>
      </c>
      <c r="L34" s="44">
        <v>52</v>
      </c>
      <c r="M34" s="44">
        <f t="shared" si="3"/>
        <v>15850</v>
      </c>
      <c r="N34" s="40">
        <f t="shared" si="4"/>
        <v>15798</v>
      </c>
      <c r="O34" s="40">
        <f t="shared" si="5"/>
        <v>52</v>
      </c>
      <c r="P34" s="44">
        <f t="shared" si="6"/>
        <v>15850</v>
      </c>
      <c r="Q34" s="44">
        <v>7277</v>
      </c>
      <c r="R34" s="114">
        <f t="shared" si="7"/>
        <v>0.46062792758577037</v>
      </c>
      <c r="S34" s="44">
        <v>46</v>
      </c>
      <c r="T34" s="114">
        <f t="shared" si="8"/>
        <v>0.88461538461538458</v>
      </c>
      <c r="U34" s="44">
        <f t="shared" si="9"/>
        <v>7323</v>
      </c>
      <c r="V34" s="114">
        <f t="shared" si="10"/>
        <v>0.46201892744479495</v>
      </c>
      <c r="W34" s="44">
        <v>168</v>
      </c>
      <c r="X34" s="44">
        <v>8</v>
      </c>
      <c r="Y34" s="44">
        <f t="shared" si="11"/>
        <v>176</v>
      </c>
      <c r="Z34" s="44">
        <v>100</v>
      </c>
      <c r="AA34" s="44">
        <v>7</v>
      </c>
      <c r="AB34" s="44">
        <f t="shared" si="12"/>
        <v>107</v>
      </c>
      <c r="AC34" s="117">
        <v>344</v>
      </c>
      <c r="AD34" s="44">
        <v>375</v>
      </c>
      <c r="AE34" s="44">
        <f t="shared" si="13"/>
        <v>719</v>
      </c>
      <c r="AF34" s="44">
        <v>1</v>
      </c>
      <c r="AG34" s="44">
        <v>0</v>
      </c>
      <c r="AH34" s="44"/>
      <c r="AI34" s="44">
        <v>1</v>
      </c>
      <c r="AJ34" s="44"/>
    </row>
    <row r="35" spans="1:36" s="40" customFormat="1" x14ac:dyDescent="0.25">
      <c r="A35" s="116" t="s">
        <v>72</v>
      </c>
      <c r="B35" s="40" t="s">
        <v>645</v>
      </c>
      <c r="C35" s="116" t="s">
        <v>31</v>
      </c>
      <c r="D35" s="44">
        <v>1</v>
      </c>
      <c r="E35" s="44"/>
      <c r="F35" s="44">
        <v>1</v>
      </c>
      <c r="G35" s="44"/>
      <c r="H35" s="44">
        <v>2</v>
      </c>
      <c r="I35" s="44">
        <v>1</v>
      </c>
      <c r="J35" s="44"/>
      <c r="K35" s="44">
        <v>13914</v>
      </c>
      <c r="L35" s="44">
        <v>77</v>
      </c>
      <c r="M35" s="44">
        <f t="shared" si="3"/>
        <v>13991</v>
      </c>
      <c r="N35" s="40">
        <f t="shared" si="4"/>
        <v>13914</v>
      </c>
      <c r="O35" s="40">
        <f t="shared" si="5"/>
        <v>77</v>
      </c>
      <c r="P35" s="44">
        <f t="shared" si="6"/>
        <v>13991</v>
      </c>
      <c r="Q35" s="44">
        <v>6540</v>
      </c>
      <c r="R35" s="114">
        <f t="shared" si="7"/>
        <v>0.47003018542475206</v>
      </c>
      <c r="S35" s="44">
        <v>64</v>
      </c>
      <c r="T35" s="114">
        <f t="shared" si="8"/>
        <v>0.83116883116883122</v>
      </c>
      <c r="U35" s="44">
        <f t="shared" si="9"/>
        <v>6604</v>
      </c>
      <c r="V35" s="114">
        <f t="shared" si="10"/>
        <v>0.47201772568079481</v>
      </c>
      <c r="W35" s="44">
        <v>136</v>
      </c>
      <c r="X35" s="44">
        <v>10</v>
      </c>
      <c r="Y35" s="44">
        <f t="shared" si="11"/>
        <v>146</v>
      </c>
      <c r="Z35" s="44">
        <v>67</v>
      </c>
      <c r="AA35" s="44">
        <v>6</v>
      </c>
      <c r="AB35" s="44">
        <f t="shared" si="12"/>
        <v>73</v>
      </c>
      <c r="AC35" s="44">
        <v>53</v>
      </c>
      <c r="AD35" s="44">
        <v>384</v>
      </c>
      <c r="AE35" s="44">
        <f t="shared" si="13"/>
        <v>437</v>
      </c>
      <c r="AF35" s="44">
        <v>1</v>
      </c>
      <c r="AG35" s="44"/>
      <c r="AH35" s="44"/>
      <c r="AI35" s="44">
        <v>1</v>
      </c>
      <c r="AJ35" s="44"/>
    </row>
    <row r="36" spans="1:36" s="40" customFormat="1" x14ac:dyDescent="0.25">
      <c r="A36" s="116" t="s">
        <v>72</v>
      </c>
      <c r="B36" s="40" t="s">
        <v>646</v>
      </c>
      <c r="C36" s="116" t="s">
        <v>31</v>
      </c>
      <c r="D36" s="44">
        <v>1</v>
      </c>
      <c r="E36" s="44"/>
      <c r="F36" s="44">
        <v>1</v>
      </c>
      <c r="G36" s="44"/>
      <c r="H36" s="44">
        <v>4</v>
      </c>
      <c r="I36" s="44"/>
      <c r="J36" s="44"/>
      <c r="K36" s="44">
        <v>14230</v>
      </c>
      <c r="L36" s="44">
        <v>6</v>
      </c>
      <c r="M36" s="44">
        <f t="shared" si="3"/>
        <v>14236</v>
      </c>
      <c r="N36" s="40">
        <f t="shared" si="4"/>
        <v>14230</v>
      </c>
      <c r="O36" s="40">
        <f t="shared" si="5"/>
        <v>6</v>
      </c>
      <c r="P36" s="44">
        <f t="shared" si="6"/>
        <v>14236</v>
      </c>
      <c r="Q36" s="44">
        <v>6543</v>
      </c>
      <c r="R36" s="114">
        <f t="shared" si="7"/>
        <v>0.45980323260716793</v>
      </c>
      <c r="S36" s="44">
        <v>4</v>
      </c>
      <c r="T36" s="114">
        <f t="shared" si="8"/>
        <v>0.66666666666666663</v>
      </c>
      <c r="U36" s="44">
        <f t="shared" si="9"/>
        <v>6547</v>
      </c>
      <c r="V36" s="114">
        <f t="shared" si="10"/>
        <v>0.45989041865692609</v>
      </c>
      <c r="W36" s="44">
        <v>173</v>
      </c>
      <c r="X36" s="44">
        <v>1</v>
      </c>
      <c r="Y36" s="44">
        <f t="shared" si="11"/>
        <v>174</v>
      </c>
      <c r="Z36" s="44">
        <v>122</v>
      </c>
      <c r="AA36" s="44"/>
      <c r="AB36" s="44">
        <f t="shared" si="12"/>
        <v>122</v>
      </c>
      <c r="AC36" s="117">
        <v>53</v>
      </c>
      <c r="AD36" s="44">
        <v>580</v>
      </c>
      <c r="AE36" s="44">
        <f t="shared" si="13"/>
        <v>633</v>
      </c>
      <c r="AF36" s="44">
        <v>1</v>
      </c>
      <c r="AG36" s="44"/>
      <c r="AH36" s="44"/>
      <c r="AI36" s="44">
        <v>1</v>
      </c>
      <c r="AJ36" s="44"/>
    </row>
    <row r="37" spans="1:36" s="40" customFormat="1" x14ac:dyDescent="0.25">
      <c r="A37" s="116" t="s">
        <v>72</v>
      </c>
      <c r="B37" s="40" t="s">
        <v>647</v>
      </c>
      <c r="C37" s="116" t="s">
        <v>31</v>
      </c>
      <c r="D37" s="44">
        <v>1</v>
      </c>
      <c r="E37" s="44"/>
      <c r="F37" s="44">
        <v>1</v>
      </c>
      <c r="G37" s="44"/>
      <c r="H37" s="44">
        <v>3</v>
      </c>
      <c r="I37" s="44">
        <v>1</v>
      </c>
      <c r="J37" s="44">
        <v>1</v>
      </c>
      <c r="K37" s="44">
        <v>15316</v>
      </c>
      <c r="L37" s="44">
        <v>88</v>
      </c>
      <c r="M37" s="44">
        <f t="shared" si="3"/>
        <v>15404</v>
      </c>
      <c r="N37" s="40">
        <f t="shared" si="4"/>
        <v>15316</v>
      </c>
      <c r="O37" s="40">
        <f t="shared" si="5"/>
        <v>88</v>
      </c>
      <c r="P37" s="44">
        <f t="shared" si="6"/>
        <v>15404</v>
      </c>
      <c r="Q37" s="44">
        <v>7828</v>
      </c>
      <c r="R37" s="114">
        <f t="shared" si="7"/>
        <v>0.51109950378688951</v>
      </c>
      <c r="S37" s="44">
        <v>64</v>
      </c>
      <c r="T37" s="114">
        <f t="shared" si="8"/>
        <v>0.72727272727272729</v>
      </c>
      <c r="U37" s="44">
        <f t="shared" si="9"/>
        <v>7892</v>
      </c>
      <c r="V37" s="114">
        <f t="shared" si="10"/>
        <v>0.5123344585821864</v>
      </c>
      <c r="W37" s="44">
        <v>148</v>
      </c>
      <c r="X37" s="44">
        <v>8</v>
      </c>
      <c r="Y37" s="44">
        <f t="shared" si="11"/>
        <v>156</v>
      </c>
      <c r="Z37" s="44">
        <v>103</v>
      </c>
      <c r="AA37" s="44">
        <v>5</v>
      </c>
      <c r="AB37" s="44">
        <f t="shared" si="12"/>
        <v>108</v>
      </c>
      <c r="AC37" s="117">
        <v>15</v>
      </c>
      <c r="AD37" s="44">
        <v>479</v>
      </c>
      <c r="AE37" s="44">
        <f t="shared" si="13"/>
        <v>494</v>
      </c>
      <c r="AF37" s="44">
        <v>2</v>
      </c>
      <c r="AG37" s="44">
        <v>1</v>
      </c>
      <c r="AH37" s="44"/>
      <c r="AI37" s="44">
        <v>1</v>
      </c>
      <c r="AJ37" s="44"/>
    </row>
    <row r="38" spans="1:36" s="40" customFormat="1" x14ac:dyDescent="0.25">
      <c r="A38" s="116" t="s">
        <v>72</v>
      </c>
      <c r="B38" s="40" t="s">
        <v>648</v>
      </c>
      <c r="C38" s="116" t="s">
        <v>31</v>
      </c>
      <c r="D38" s="44">
        <v>1</v>
      </c>
      <c r="E38" s="44"/>
      <c r="F38" s="44">
        <v>1</v>
      </c>
      <c r="G38" s="44"/>
      <c r="H38" s="44">
        <v>2</v>
      </c>
      <c r="I38" s="44">
        <v>1</v>
      </c>
      <c r="J38" s="44">
        <v>1</v>
      </c>
      <c r="K38" s="44">
        <v>15539</v>
      </c>
      <c r="L38" s="44">
        <v>17</v>
      </c>
      <c r="M38" s="44">
        <f t="shared" si="3"/>
        <v>15556</v>
      </c>
      <c r="N38" s="40">
        <f t="shared" si="4"/>
        <v>15539</v>
      </c>
      <c r="O38" s="40">
        <f t="shared" si="5"/>
        <v>17</v>
      </c>
      <c r="P38" s="44">
        <f t="shared" si="6"/>
        <v>15556</v>
      </c>
      <c r="Q38" s="44">
        <v>6526</v>
      </c>
      <c r="R38" s="114">
        <f t="shared" si="7"/>
        <v>0.41997554540189203</v>
      </c>
      <c r="S38" s="44">
        <v>11</v>
      </c>
      <c r="T38" s="114">
        <f t="shared" si="8"/>
        <v>0.6470588235294118</v>
      </c>
      <c r="U38" s="44">
        <f t="shared" si="9"/>
        <v>6537</v>
      </c>
      <c r="V38" s="114">
        <f t="shared" si="10"/>
        <v>0.42022370789406016</v>
      </c>
      <c r="W38" s="44">
        <v>166</v>
      </c>
      <c r="X38" s="44">
        <v>2</v>
      </c>
      <c r="Y38" s="44">
        <f t="shared" si="11"/>
        <v>168</v>
      </c>
      <c r="Z38" s="44">
        <v>127</v>
      </c>
      <c r="AA38" s="44">
        <v>1</v>
      </c>
      <c r="AB38" s="44">
        <f t="shared" si="12"/>
        <v>128</v>
      </c>
      <c r="AC38" s="117">
        <v>6</v>
      </c>
      <c r="AD38" s="44">
        <v>808</v>
      </c>
      <c r="AE38" s="44">
        <f t="shared" si="13"/>
        <v>814</v>
      </c>
      <c r="AF38" s="44"/>
      <c r="AG38" s="44"/>
      <c r="AH38" s="44"/>
      <c r="AI38" s="44">
        <v>1</v>
      </c>
      <c r="AJ38" s="44"/>
    </row>
    <row r="39" spans="1:36" s="40" customFormat="1" x14ac:dyDescent="0.25">
      <c r="A39" s="116" t="s">
        <v>72</v>
      </c>
      <c r="B39" s="40" t="s">
        <v>649</v>
      </c>
      <c r="C39" s="116" t="s">
        <v>31</v>
      </c>
      <c r="D39" s="44"/>
      <c r="E39" s="44">
        <v>1</v>
      </c>
      <c r="F39" s="44">
        <v>1</v>
      </c>
      <c r="G39" s="44">
        <v>1</v>
      </c>
      <c r="H39" s="44">
        <v>1</v>
      </c>
      <c r="I39" s="44">
        <v>1</v>
      </c>
      <c r="J39" s="44">
        <v>1</v>
      </c>
      <c r="K39" s="44">
        <v>15553</v>
      </c>
      <c r="L39" s="44">
        <v>278</v>
      </c>
      <c r="M39" s="44">
        <f t="shared" si="3"/>
        <v>15831</v>
      </c>
      <c r="N39" s="40">
        <f t="shared" si="4"/>
        <v>0</v>
      </c>
      <c r="O39" s="40">
        <f t="shared" si="5"/>
        <v>0</v>
      </c>
      <c r="P39" s="44">
        <f t="shared" si="6"/>
        <v>0</v>
      </c>
      <c r="Q39" s="44"/>
      <c r="R39" s="114"/>
      <c r="S39" s="44"/>
      <c r="T39" s="114"/>
      <c r="U39" s="44">
        <f t="shared" si="9"/>
        <v>0</v>
      </c>
      <c r="V39" s="114"/>
      <c r="W39" s="44"/>
      <c r="X39" s="44"/>
      <c r="Y39" s="44">
        <f t="shared" si="11"/>
        <v>0</v>
      </c>
      <c r="Z39" s="44"/>
      <c r="AA39" s="44"/>
      <c r="AB39" s="44">
        <f t="shared" si="12"/>
        <v>0</v>
      </c>
      <c r="AC39" s="117"/>
      <c r="AD39" s="44"/>
      <c r="AE39" s="44">
        <f t="shared" si="13"/>
        <v>0</v>
      </c>
      <c r="AF39" s="44"/>
      <c r="AG39" s="44"/>
      <c r="AH39" s="44"/>
      <c r="AI39" s="44">
        <v>1</v>
      </c>
      <c r="AJ39" s="44"/>
    </row>
    <row r="40" spans="1:36" s="40" customFormat="1" x14ac:dyDescent="0.25">
      <c r="A40" s="116" t="s">
        <v>72</v>
      </c>
      <c r="B40" s="40" t="s">
        <v>650</v>
      </c>
      <c r="C40" s="116" t="s">
        <v>31</v>
      </c>
      <c r="D40" s="44">
        <v>1</v>
      </c>
      <c r="E40" s="44"/>
      <c r="F40" s="44">
        <v>2</v>
      </c>
      <c r="G40" s="44"/>
      <c r="H40" s="44">
        <v>4</v>
      </c>
      <c r="I40" s="44"/>
      <c r="J40" s="44"/>
      <c r="K40" s="44">
        <v>25164</v>
      </c>
      <c r="L40" s="44">
        <v>10</v>
      </c>
      <c r="M40" s="44">
        <f t="shared" si="3"/>
        <v>25174</v>
      </c>
      <c r="N40" s="40">
        <f t="shared" si="4"/>
        <v>25164</v>
      </c>
      <c r="O40" s="40">
        <f t="shared" si="5"/>
        <v>10</v>
      </c>
      <c r="P40" s="44">
        <f t="shared" si="6"/>
        <v>25174</v>
      </c>
      <c r="Q40" s="44">
        <v>7199</v>
      </c>
      <c r="R40" s="114">
        <f t="shared" si="7"/>
        <v>0.28608329359402318</v>
      </c>
      <c r="S40" s="44">
        <v>12</v>
      </c>
      <c r="T40" s="114">
        <f t="shared" si="8"/>
        <v>1.2</v>
      </c>
      <c r="U40" s="44">
        <f t="shared" si="9"/>
        <v>7211</v>
      </c>
      <c r="V40" s="114">
        <f t="shared" si="10"/>
        <v>0.28644633351870979</v>
      </c>
      <c r="W40" s="44">
        <v>489</v>
      </c>
      <c r="X40" s="44">
        <v>10</v>
      </c>
      <c r="Y40" s="44">
        <f t="shared" si="11"/>
        <v>499</v>
      </c>
      <c r="Z40" s="44">
        <v>334</v>
      </c>
      <c r="AA40" s="44">
        <v>9</v>
      </c>
      <c r="AB40" s="44">
        <f t="shared" si="12"/>
        <v>343</v>
      </c>
      <c r="AC40" s="117">
        <v>127</v>
      </c>
      <c r="AD40" s="44">
        <v>289</v>
      </c>
      <c r="AE40" s="44">
        <f t="shared" si="13"/>
        <v>416</v>
      </c>
      <c r="AF40" s="44">
        <v>1</v>
      </c>
      <c r="AG40" s="44">
        <v>1</v>
      </c>
      <c r="AH40" s="44"/>
      <c r="AI40" s="44">
        <v>2</v>
      </c>
      <c r="AJ40" s="44"/>
    </row>
    <row r="41" spans="1:36" s="40" customFormat="1" x14ac:dyDescent="0.25">
      <c r="A41" s="116" t="s">
        <v>297</v>
      </c>
      <c r="B41" s="116" t="s">
        <v>662</v>
      </c>
      <c r="C41" s="40" t="s">
        <v>31</v>
      </c>
      <c r="D41" s="40">
        <v>1</v>
      </c>
      <c r="F41" s="40">
        <v>3</v>
      </c>
      <c r="G41" s="44"/>
      <c r="H41" s="44">
        <v>5</v>
      </c>
      <c r="I41" s="44">
        <v>3</v>
      </c>
      <c r="J41" s="44">
        <v>3</v>
      </c>
      <c r="K41" s="44">
        <v>44808</v>
      </c>
      <c r="L41" s="44">
        <v>308</v>
      </c>
      <c r="M41" s="44">
        <f t="shared" si="3"/>
        <v>45116</v>
      </c>
      <c r="N41" s="40">
        <f t="shared" si="4"/>
        <v>44808</v>
      </c>
      <c r="O41" s="40">
        <f t="shared" si="5"/>
        <v>308</v>
      </c>
      <c r="P41" s="44">
        <f t="shared" si="6"/>
        <v>45116</v>
      </c>
      <c r="Q41" s="44">
        <v>20241</v>
      </c>
      <c r="R41" s="114">
        <f t="shared" si="7"/>
        <v>0.45172737011247993</v>
      </c>
      <c r="S41" s="44">
        <v>257</v>
      </c>
      <c r="T41" s="114">
        <f t="shared" si="8"/>
        <v>0.83441558441558439</v>
      </c>
      <c r="U41" s="44">
        <f t="shared" si="9"/>
        <v>20498</v>
      </c>
      <c r="V41" s="114">
        <f t="shared" si="10"/>
        <v>0.45433992375210569</v>
      </c>
      <c r="W41" s="44">
        <v>484</v>
      </c>
      <c r="X41" s="44">
        <v>82</v>
      </c>
      <c r="Y41" s="44">
        <f t="shared" si="11"/>
        <v>566</v>
      </c>
      <c r="Z41" s="44">
        <v>395</v>
      </c>
      <c r="AA41" s="44">
        <v>50</v>
      </c>
      <c r="AB41" s="44">
        <f t="shared" si="12"/>
        <v>445</v>
      </c>
      <c r="AC41" s="117">
        <v>102</v>
      </c>
      <c r="AD41" s="44">
        <v>1439</v>
      </c>
      <c r="AE41" s="44">
        <f t="shared" si="13"/>
        <v>1541</v>
      </c>
      <c r="AF41" s="44">
        <v>1</v>
      </c>
      <c r="AG41" s="44">
        <v>1</v>
      </c>
      <c r="AH41" s="44"/>
      <c r="AI41" s="44">
        <v>3</v>
      </c>
      <c r="AJ41" s="44"/>
    </row>
    <row r="42" spans="1:36" s="40" customFormat="1" x14ac:dyDescent="0.25">
      <c r="A42" s="116" t="s">
        <v>297</v>
      </c>
      <c r="B42" s="116" t="s">
        <v>663</v>
      </c>
      <c r="C42" s="40" t="s">
        <v>31</v>
      </c>
      <c r="E42" s="40">
        <v>1</v>
      </c>
      <c r="F42" s="40">
        <v>1</v>
      </c>
      <c r="G42" s="44">
        <v>1</v>
      </c>
      <c r="H42" s="44">
        <v>1</v>
      </c>
      <c r="I42" s="44">
        <v>1</v>
      </c>
      <c r="J42" s="44">
        <v>1</v>
      </c>
      <c r="K42" s="44">
        <v>15204</v>
      </c>
      <c r="L42" s="44">
        <v>16</v>
      </c>
      <c r="M42" s="44">
        <f t="shared" si="3"/>
        <v>15220</v>
      </c>
      <c r="N42" s="40">
        <f t="shared" si="4"/>
        <v>0</v>
      </c>
      <c r="O42" s="40">
        <f t="shared" si="5"/>
        <v>0</v>
      </c>
      <c r="P42" s="44">
        <f t="shared" si="6"/>
        <v>0</v>
      </c>
      <c r="Q42" s="44"/>
      <c r="R42" s="114"/>
      <c r="S42" s="44"/>
      <c r="T42" s="114"/>
      <c r="U42" s="44">
        <f t="shared" si="9"/>
        <v>0</v>
      </c>
      <c r="V42" s="114"/>
      <c r="W42" s="44"/>
      <c r="X42" s="44"/>
      <c r="Y42" s="44">
        <f t="shared" si="11"/>
        <v>0</v>
      </c>
      <c r="Z42" s="44"/>
      <c r="AA42" s="44"/>
      <c r="AB42" s="44">
        <f t="shared" si="12"/>
        <v>0</v>
      </c>
      <c r="AC42" s="117"/>
      <c r="AD42" s="44"/>
      <c r="AE42" s="44">
        <f t="shared" si="13"/>
        <v>0</v>
      </c>
      <c r="AF42" s="44"/>
      <c r="AG42" s="44"/>
      <c r="AH42" s="44"/>
      <c r="AI42" s="44">
        <v>1</v>
      </c>
      <c r="AJ42" s="44"/>
    </row>
    <row r="43" spans="1:36" s="40" customFormat="1" x14ac:dyDescent="0.25">
      <c r="A43" s="116" t="s">
        <v>297</v>
      </c>
      <c r="B43" s="116" t="s">
        <v>664</v>
      </c>
      <c r="C43" s="40" t="s">
        <v>31</v>
      </c>
      <c r="D43" s="40">
        <v>1</v>
      </c>
      <c r="F43" s="40">
        <v>2</v>
      </c>
      <c r="G43" s="44"/>
      <c r="H43" s="44">
        <v>3</v>
      </c>
      <c r="I43" s="44">
        <v>2</v>
      </c>
      <c r="J43" s="44">
        <v>1</v>
      </c>
      <c r="K43" s="44">
        <v>27297</v>
      </c>
      <c r="L43" s="44">
        <v>42</v>
      </c>
      <c r="M43" s="44">
        <f t="shared" si="3"/>
        <v>27339</v>
      </c>
      <c r="N43" s="40">
        <f t="shared" si="4"/>
        <v>27297</v>
      </c>
      <c r="O43" s="40">
        <f t="shared" si="5"/>
        <v>42</v>
      </c>
      <c r="P43" s="44">
        <f t="shared" si="6"/>
        <v>27339</v>
      </c>
      <c r="Q43" s="44">
        <v>15142</v>
      </c>
      <c r="R43" s="114">
        <f t="shared" si="7"/>
        <v>0.55471297212147852</v>
      </c>
      <c r="S43" s="44">
        <v>39</v>
      </c>
      <c r="T43" s="114">
        <f t="shared" si="8"/>
        <v>0.9285714285714286</v>
      </c>
      <c r="U43" s="44">
        <f t="shared" si="9"/>
        <v>15181</v>
      </c>
      <c r="V43" s="114">
        <f t="shared" si="10"/>
        <v>0.55528731848275359</v>
      </c>
      <c r="W43" s="44">
        <v>213</v>
      </c>
      <c r="X43" s="44">
        <v>1</v>
      </c>
      <c r="Y43" s="44">
        <f t="shared" si="11"/>
        <v>214</v>
      </c>
      <c r="Z43" s="44">
        <v>158</v>
      </c>
      <c r="AA43" s="44">
        <v>1</v>
      </c>
      <c r="AB43" s="44">
        <f t="shared" si="12"/>
        <v>159</v>
      </c>
      <c r="AC43" s="117">
        <v>123</v>
      </c>
      <c r="AD43" s="44">
        <v>2025</v>
      </c>
      <c r="AE43" s="44">
        <f t="shared" si="13"/>
        <v>2148</v>
      </c>
      <c r="AF43" s="44">
        <v>2</v>
      </c>
      <c r="AG43" s="44">
        <v>1</v>
      </c>
      <c r="AH43" s="44"/>
      <c r="AI43" s="44">
        <v>2</v>
      </c>
      <c r="AJ43" s="44"/>
    </row>
    <row r="44" spans="1:36" s="40" customFormat="1" x14ac:dyDescent="0.25">
      <c r="A44" s="116" t="s">
        <v>297</v>
      </c>
      <c r="B44" s="116" t="s">
        <v>665</v>
      </c>
      <c r="C44" s="40" t="s">
        <v>31</v>
      </c>
      <c r="D44" s="40">
        <v>1</v>
      </c>
      <c r="F44" s="40">
        <v>6</v>
      </c>
      <c r="G44" s="44"/>
      <c r="H44" s="44">
        <v>15</v>
      </c>
      <c r="I44" s="44">
        <v>3</v>
      </c>
      <c r="J44" s="44">
        <v>3</v>
      </c>
      <c r="K44" s="44">
        <v>81576</v>
      </c>
      <c r="L44" s="44">
        <v>52</v>
      </c>
      <c r="M44" s="44">
        <f t="shared" si="3"/>
        <v>81628</v>
      </c>
      <c r="N44" s="40">
        <f t="shared" si="4"/>
        <v>81576</v>
      </c>
      <c r="O44" s="40">
        <f t="shared" si="5"/>
        <v>52</v>
      </c>
      <c r="P44" s="44">
        <f t="shared" si="6"/>
        <v>81628</v>
      </c>
      <c r="Q44" s="44">
        <v>39529</v>
      </c>
      <c r="R44" s="114">
        <f t="shared" si="7"/>
        <v>0.48456653917818965</v>
      </c>
      <c r="S44" s="44">
        <v>43</v>
      </c>
      <c r="T44" s="114">
        <f t="shared" si="8"/>
        <v>0.82692307692307687</v>
      </c>
      <c r="U44" s="44">
        <f t="shared" si="9"/>
        <v>39572</v>
      </c>
      <c r="V44" s="114">
        <f t="shared" si="10"/>
        <v>0.48478463272406525</v>
      </c>
      <c r="W44" s="44">
        <v>1455</v>
      </c>
      <c r="X44" s="44">
        <v>11</v>
      </c>
      <c r="Y44" s="44">
        <f t="shared" si="11"/>
        <v>1466</v>
      </c>
      <c r="Z44" s="44">
        <v>1181</v>
      </c>
      <c r="AA44" s="44">
        <v>10</v>
      </c>
      <c r="AB44" s="44">
        <f t="shared" si="12"/>
        <v>1191</v>
      </c>
      <c r="AC44" s="117">
        <v>354</v>
      </c>
      <c r="AD44" s="44">
        <v>4085</v>
      </c>
      <c r="AE44" s="44">
        <f t="shared" si="13"/>
        <v>4439</v>
      </c>
      <c r="AF44" s="44">
        <v>2</v>
      </c>
      <c r="AG44" s="44">
        <v>1</v>
      </c>
      <c r="AH44" s="44"/>
      <c r="AI44" s="44">
        <v>6</v>
      </c>
      <c r="AJ44" s="44"/>
    </row>
    <row r="45" spans="1:36" s="40" customFormat="1" x14ac:dyDescent="0.25">
      <c r="A45" s="116" t="s">
        <v>294</v>
      </c>
      <c r="B45" s="116" t="s">
        <v>651</v>
      </c>
      <c r="C45" s="116" t="s">
        <v>31</v>
      </c>
      <c r="D45" s="44">
        <v>1</v>
      </c>
      <c r="E45" s="44"/>
      <c r="F45" s="44">
        <v>1</v>
      </c>
      <c r="G45" s="44"/>
      <c r="H45" s="44">
        <v>2</v>
      </c>
      <c r="I45" s="44"/>
      <c r="J45" s="44"/>
      <c r="K45" s="44">
        <v>2833</v>
      </c>
      <c r="L45" s="44">
        <v>13</v>
      </c>
      <c r="M45" s="44">
        <f t="shared" si="3"/>
        <v>2846</v>
      </c>
      <c r="N45" s="40">
        <f t="shared" si="4"/>
        <v>2833</v>
      </c>
      <c r="O45" s="40">
        <f t="shared" si="5"/>
        <v>13</v>
      </c>
      <c r="P45" s="44">
        <f t="shared" si="6"/>
        <v>2846</v>
      </c>
      <c r="Q45" s="44">
        <v>1597</v>
      </c>
      <c r="R45" s="114">
        <f t="shared" si="7"/>
        <v>0.56371337804447585</v>
      </c>
      <c r="S45" s="44">
        <v>12</v>
      </c>
      <c r="T45" s="114">
        <f t="shared" si="8"/>
        <v>0.92307692307692313</v>
      </c>
      <c r="U45" s="44">
        <f t="shared" si="9"/>
        <v>1609</v>
      </c>
      <c r="V45" s="114">
        <f t="shared" si="10"/>
        <v>0.56535488404778633</v>
      </c>
      <c r="W45" s="44">
        <v>16</v>
      </c>
      <c r="X45" s="44">
        <v>10</v>
      </c>
      <c r="Y45" s="44">
        <f t="shared" si="11"/>
        <v>26</v>
      </c>
      <c r="Z45" s="44">
        <v>13</v>
      </c>
      <c r="AA45" s="44">
        <v>9</v>
      </c>
      <c r="AB45" s="44">
        <f t="shared" si="12"/>
        <v>22</v>
      </c>
      <c r="AC45" s="117"/>
      <c r="AD45" s="44">
        <v>152</v>
      </c>
      <c r="AE45" s="44">
        <f t="shared" si="13"/>
        <v>152</v>
      </c>
      <c r="AF45" s="44"/>
      <c r="AG45" s="44"/>
      <c r="AH45" s="44"/>
      <c r="AI45" s="44">
        <v>1</v>
      </c>
      <c r="AJ45" s="44"/>
    </row>
    <row r="46" spans="1:36" s="40" customFormat="1" x14ac:dyDescent="0.25">
      <c r="A46" s="116" t="s">
        <v>294</v>
      </c>
      <c r="B46" s="116" t="s">
        <v>652</v>
      </c>
      <c r="C46" s="116" t="s">
        <v>31</v>
      </c>
      <c r="D46" s="44">
        <v>1</v>
      </c>
      <c r="E46" s="44"/>
      <c r="F46" s="44">
        <v>2</v>
      </c>
      <c r="G46" s="44"/>
      <c r="H46" s="44">
        <v>3</v>
      </c>
      <c r="I46" s="44">
        <v>1</v>
      </c>
      <c r="J46" s="44">
        <v>1</v>
      </c>
      <c r="K46" s="44">
        <v>11552</v>
      </c>
      <c r="L46" s="44">
        <v>12</v>
      </c>
      <c r="M46" s="44">
        <f t="shared" si="3"/>
        <v>11564</v>
      </c>
      <c r="N46" s="40">
        <f t="shared" si="4"/>
        <v>11552</v>
      </c>
      <c r="O46" s="40">
        <f t="shared" si="5"/>
        <v>12</v>
      </c>
      <c r="P46" s="44">
        <f t="shared" si="6"/>
        <v>11564</v>
      </c>
      <c r="Q46" s="44">
        <v>6075</v>
      </c>
      <c r="R46" s="114">
        <f t="shared" si="7"/>
        <v>0.52588296398891965</v>
      </c>
      <c r="S46" s="44">
        <v>12</v>
      </c>
      <c r="T46" s="114">
        <f t="shared" si="8"/>
        <v>1</v>
      </c>
      <c r="U46" s="44">
        <f t="shared" si="9"/>
        <v>6087</v>
      </c>
      <c r="V46" s="114">
        <f t="shared" si="10"/>
        <v>0.52637495676236601</v>
      </c>
      <c r="W46" s="44">
        <v>70</v>
      </c>
      <c r="X46" s="44">
        <v>10</v>
      </c>
      <c r="Y46" s="44">
        <f t="shared" si="11"/>
        <v>80</v>
      </c>
      <c r="Z46" s="44">
        <v>60</v>
      </c>
      <c r="AA46" s="44">
        <v>9</v>
      </c>
      <c r="AB46" s="44">
        <f t="shared" si="12"/>
        <v>69</v>
      </c>
      <c r="AC46" s="117">
        <v>3</v>
      </c>
      <c r="AD46" s="44">
        <v>520</v>
      </c>
      <c r="AE46" s="44">
        <f t="shared" si="13"/>
        <v>523</v>
      </c>
      <c r="AF46" s="44"/>
      <c r="AG46" s="44"/>
      <c r="AH46" s="44"/>
      <c r="AI46" s="44">
        <v>2</v>
      </c>
      <c r="AJ46" s="44"/>
    </row>
    <row r="47" spans="1:36" s="40" customFormat="1" x14ac:dyDescent="0.25">
      <c r="A47" s="116" t="s">
        <v>294</v>
      </c>
      <c r="B47" s="116" t="s">
        <v>653</v>
      </c>
      <c r="C47" s="116" t="s">
        <v>31</v>
      </c>
      <c r="D47" s="44"/>
      <c r="E47" s="44">
        <v>1</v>
      </c>
      <c r="F47" s="44">
        <v>1</v>
      </c>
      <c r="G47" s="44">
        <v>1</v>
      </c>
      <c r="H47" s="44">
        <v>1</v>
      </c>
      <c r="I47" s="44">
        <v>1</v>
      </c>
      <c r="J47" s="44">
        <v>1</v>
      </c>
      <c r="K47" s="44">
        <v>5297</v>
      </c>
      <c r="L47" s="44">
        <v>10</v>
      </c>
      <c r="M47" s="44">
        <f t="shared" si="3"/>
        <v>5307</v>
      </c>
      <c r="N47" s="40">
        <f t="shared" si="4"/>
        <v>0</v>
      </c>
      <c r="O47" s="40">
        <f t="shared" si="5"/>
        <v>0</v>
      </c>
      <c r="P47" s="44">
        <f t="shared" si="6"/>
        <v>0</v>
      </c>
      <c r="Q47" s="44"/>
      <c r="R47" s="114"/>
      <c r="S47" s="44"/>
      <c r="T47" s="114"/>
      <c r="U47" s="44">
        <f t="shared" si="9"/>
        <v>0</v>
      </c>
      <c r="V47" s="114"/>
      <c r="W47" s="44"/>
      <c r="X47" s="44"/>
      <c r="Y47" s="44">
        <f t="shared" si="11"/>
        <v>0</v>
      </c>
      <c r="Z47" s="44"/>
      <c r="AA47" s="44"/>
      <c r="AB47" s="44">
        <f t="shared" si="12"/>
        <v>0</v>
      </c>
      <c r="AC47" s="117"/>
      <c r="AD47" s="44"/>
      <c r="AE47" s="44">
        <f t="shared" si="13"/>
        <v>0</v>
      </c>
      <c r="AF47" s="44"/>
      <c r="AG47" s="44"/>
      <c r="AH47" s="44"/>
      <c r="AI47" s="44">
        <v>1</v>
      </c>
      <c r="AJ47" s="44"/>
    </row>
    <row r="48" spans="1:36" s="40" customFormat="1" x14ac:dyDescent="0.25">
      <c r="A48" s="116" t="s">
        <v>294</v>
      </c>
      <c r="B48" s="116" t="s">
        <v>654</v>
      </c>
      <c r="C48" s="116" t="s">
        <v>31</v>
      </c>
      <c r="D48" s="44">
        <v>1</v>
      </c>
      <c r="E48" s="44"/>
      <c r="F48" s="44">
        <v>1</v>
      </c>
      <c r="G48" s="44"/>
      <c r="H48" s="44">
        <v>2</v>
      </c>
      <c r="I48" s="44"/>
      <c r="J48" s="44"/>
      <c r="K48" s="44">
        <v>5526</v>
      </c>
      <c r="L48" s="44">
        <v>1</v>
      </c>
      <c r="M48" s="44">
        <f t="shared" si="3"/>
        <v>5527</v>
      </c>
      <c r="N48" s="40">
        <f t="shared" si="4"/>
        <v>5526</v>
      </c>
      <c r="O48" s="40">
        <f t="shared" si="5"/>
        <v>1</v>
      </c>
      <c r="P48" s="44">
        <f t="shared" si="6"/>
        <v>5527</v>
      </c>
      <c r="Q48" s="44">
        <v>2602</v>
      </c>
      <c r="R48" s="114">
        <f t="shared" si="7"/>
        <v>0.4708650018096272</v>
      </c>
      <c r="S48" s="44">
        <v>1</v>
      </c>
      <c r="T48" s="114">
        <f t="shared" si="8"/>
        <v>1</v>
      </c>
      <c r="U48" s="44">
        <f t="shared" si="9"/>
        <v>2603</v>
      </c>
      <c r="V48" s="114">
        <f t="shared" si="10"/>
        <v>0.47096073819431877</v>
      </c>
      <c r="W48" s="44">
        <v>15</v>
      </c>
      <c r="X48" s="44">
        <v>3</v>
      </c>
      <c r="Y48" s="44">
        <f t="shared" si="11"/>
        <v>18</v>
      </c>
      <c r="Z48" s="44">
        <v>11</v>
      </c>
      <c r="AA48" s="44">
        <v>2</v>
      </c>
      <c r="AB48" s="44">
        <f t="shared" si="12"/>
        <v>13</v>
      </c>
      <c r="AC48" s="117">
        <v>1</v>
      </c>
      <c r="AD48" s="44">
        <v>222</v>
      </c>
      <c r="AE48" s="44">
        <f t="shared" si="13"/>
        <v>223</v>
      </c>
      <c r="AF48" s="44"/>
      <c r="AG48" s="44"/>
      <c r="AH48" s="44"/>
      <c r="AI48" s="44">
        <v>1</v>
      </c>
      <c r="AJ48" s="44"/>
    </row>
    <row r="49" spans="1:36" s="40" customFormat="1" x14ac:dyDescent="0.25">
      <c r="A49" s="116" t="s">
        <v>294</v>
      </c>
      <c r="B49" s="40" t="s">
        <v>655</v>
      </c>
      <c r="C49" s="116" t="s">
        <v>31</v>
      </c>
      <c r="D49" s="44">
        <v>1</v>
      </c>
      <c r="E49" s="44"/>
      <c r="F49" s="44">
        <v>1</v>
      </c>
      <c r="G49" s="44"/>
      <c r="H49" s="44">
        <v>2</v>
      </c>
      <c r="I49" s="44">
        <v>1</v>
      </c>
      <c r="J49" s="44"/>
      <c r="K49" s="44">
        <v>4450</v>
      </c>
      <c r="L49" s="44">
        <v>4</v>
      </c>
      <c r="M49" s="44">
        <f t="shared" si="3"/>
        <v>4454</v>
      </c>
      <c r="N49" s="40">
        <f t="shared" si="4"/>
        <v>4450</v>
      </c>
      <c r="O49" s="40">
        <f t="shared" si="5"/>
        <v>4</v>
      </c>
      <c r="P49" s="44">
        <f t="shared" si="6"/>
        <v>4454</v>
      </c>
      <c r="Q49" s="44">
        <v>1835</v>
      </c>
      <c r="R49" s="114">
        <f t="shared" si="7"/>
        <v>0.41235955056179774</v>
      </c>
      <c r="S49" s="44">
        <v>4</v>
      </c>
      <c r="T49" s="114">
        <f t="shared" si="8"/>
        <v>1</v>
      </c>
      <c r="U49" s="44">
        <f t="shared" si="9"/>
        <v>1839</v>
      </c>
      <c r="V49" s="114">
        <f t="shared" si="10"/>
        <v>0.41288729232150878</v>
      </c>
      <c r="W49" s="44">
        <v>15</v>
      </c>
      <c r="X49" s="44">
        <v>2</v>
      </c>
      <c r="Y49" s="44">
        <f t="shared" si="11"/>
        <v>17</v>
      </c>
      <c r="Z49" s="44">
        <v>11</v>
      </c>
      <c r="AA49" s="44">
        <v>2</v>
      </c>
      <c r="AB49" s="44">
        <f t="shared" si="12"/>
        <v>13</v>
      </c>
      <c r="AC49" s="117"/>
      <c r="AD49" s="44">
        <v>161</v>
      </c>
      <c r="AE49" s="44">
        <f t="shared" si="13"/>
        <v>161</v>
      </c>
      <c r="AF49" s="44"/>
      <c r="AG49" s="44"/>
      <c r="AH49" s="44"/>
      <c r="AI49" s="44">
        <v>1</v>
      </c>
      <c r="AJ49" s="44"/>
    </row>
    <row r="50" spans="1:36" s="40" customFormat="1" x14ac:dyDescent="0.25">
      <c r="A50" s="116" t="s">
        <v>294</v>
      </c>
      <c r="B50" s="40" t="s">
        <v>656</v>
      </c>
      <c r="C50" s="116" t="s">
        <v>31</v>
      </c>
      <c r="D50" s="44">
        <v>1</v>
      </c>
      <c r="E50" s="44"/>
      <c r="F50" s="44">
        <v>6</v>
      </c>
      <c r="G50" s="44"/>
      <c r="H50" s="44">
        <v>8</v>
      </c>
      <c r="I50" s="44">
        <v>5</v>
      </c>
      <c r="J50" s="44">
        <v>5</v>
      </c>
      <c r="K50" s="44">
        <v>39558</v>
      </c>
      <c r="L50" s="44">
        <v>44</v>
      </c>
      <c r="M50" s="44">
        <f t="shared" si="3"/>
        <v>39602</v>
      </c>
      <c r="N50" s="40">
        <f t="shared" si="4"/>
        <v>39558</v>
      </c>
      <c r="O50" s="40">
        <f t="shared" si="5"/>
        <v>44</v>
      </c>
      <c r="P50" s="44">
        <f t="shared" si="6"/>
        <v>39602</v>
      </c>
      <c r="Q50" s="44">
        <v>21053</v>
      </c>
      <c r="R50" s="114">
        <f t="shared" si="7"/>
        <v>0.5322058749178421</v>
      </c>
      <c r="S50" s="44">
        <v>41</v>
      </c>
      <c r="T50" s="114">
        <f t="shared" si="8"/>
        <v>0.93181818181818177</v>
      </c>
      <c r="U50" s="44">
        <f t="shared" si="9"/>
        <v>21094</v>
      </c>
      <c r="V50" s="114">
        <f t="shared" si="10"/>
        <v>0.53264986616837529</v>
      </c>
      <c r="W50" s="44">
        <v>534</v>
      </c>
      <c r="X50" s="44">
        <v>18</v>
      </c>
      <c r="Y50" s="44">
        <f t="shared" si="11"/>
        <v>552</v>
      </c>
      <c r="Z50" s="44">
        <v>417</v>
      </c>
      <c r="AA50" s="44">
        <v>15</v>
      </c>
      <c r="AB50" s="44">
        <f t="shared" si="12"/>
        <v>432</v>
      </c>
      <c r="AC50" s="117">
        <v>12</v>
      </c>
      <c r="AD50" s="44">
        <v>1943</v>
      </c>
      <c r="AE50" s="44">
        <f t="shared" si="13"/>
        <v>1955</v>
      </c>
      <c r="AF50" s="44">
        <v>2</v>
      </c>
      <c r="AG50" s="44">
        <v>1</v>
      </c>
      <c r="AH50" s="44"/>
      <c r="AI50" s="44">
        <v>6</v>
      </c>
      <c r="AJ50" s="44"/>
    </row>
    <row r="51" spans="1:36" s="40" customFormat="1" x14ac:dyDescent="0.25">
      <c r="A51" s="116" t="s">
        <v>94</v>
      </c>
      <c r="B51" s="40" t="s">
        <v>657</v>
      </c>
      <c r="C51" s="116" t="s">
        <v>31</v>
      </c>
      <c r="D51" s="44">
        <v>1</v>
      </c>
      <c r="E51" s="44"/>
      <c r="F51" s="44">
        <v>2</v>
      </c>
      <c r="G51" s="44"/>
      <c r="H51" s="44">
        <v>3</v>
      </c>
      <c r="I51" s="44">
        <v>2</v>
      </c>
      <c r="J51" s="44">
        <v>2</v>
      </c>
      <c r="K51" s="44">
        <v>14034</v>
      </c>
      <c r="L51" s="44">
        <v>4</v>
      </c>
      <c r="M51" s="44">
        <f t="shared" si="3"/>
        <v>14038</v>
      </c>
      <c r="N51" s="40">
        <f t="shared" si="4"/>
        <v>14034</v>
      </c>
      <c r="O51" s="40">
        <f t="shared" si="5"/>
        <v>4</v>
      </c>
      <c r="P51" s="44">
        <f t="shared" si="6"/>
        <v>14038</v>
      </c>
      <c r="Q51" s="44">
        <v>6294</v>
      </c>
      <c r="R51" s="114">
        <f t="shared" si="7"/>
        <v>0.44848225737494657</v>
      </c>
      <c r="S51" s="44">
        <v>4</v>
      </c>
      <c r="T51" s="114">
        <f t="shared" si="8"/>
        <v>1</v>
      </c>
      <c r="U51" s="44">
        <f t="shared" si="9"/>
        <v>6298</v>
      </c>
      <c r="V51" s="114">
        <f t="shared" si="10"/>
        <v>0.44863940732298047</v>
      </c>
      <c r="W51" s="44">
        <v>90</v>
      </c>
      <c r="X51" s="44">
        <v>2</v>
      </c>
      <c r="Y51" s="44">
        <f t="shared" si="11"/>
        <v>92</v>
      </c>
      <c r="Z51" s="44">
        <v>64</v>
      </c>
      <c r="AA51" s="44">
        <v>1</v>
      </c>
      <c r="AB51" s="44">
        <f t="shared" si="12"/>
        <v>65</v>
      </c>
      <c r="AC51" s="44">
        <v>125</v>
      </c>
      <c r="AD51" s="44">
        <v>418</v>
      </c>
      <c r="AE51" s="44">
        <f t="shared" si="13"/>
        <v>543</v>
      </c>
      <c r="AF51" s="44"/>
      <c r="AG51" s="44"/>
      <c r="AH51" s="44"/>
      <c r="AI51" s="44">
        <v>2</v>
      </c>
      <c r="AJ51" s="44"/>
    </row>
    <row r="52" spans="1:36" s="40" customFormat="1" x14ac:dyDescent="0.25">
      <c r="A52" s="116" t="s">
        <v>94</v>
      </c>
      <c r="B52" s="40" t="s">
        <v>658</v>
      </c>
      <c r="C52" s="116" t="s">
        <v>31</v>
      </c>
      <c r="D52" s="44">
        <v>1</v>
      </c>
      <c r="E52" s="44"/>
      <c r="F52" s="44">
        <v>5</v>
      </c>
      <c r="G52" s="44"/>
      <c r="H52" s="44">
        <v>11</v>
      </c>
      <c r="I52" s="44">
        <v>5</v>
      </c>
      <c r="J52" s="44">
        <v>4</v>
      </c>
      <c r="K52" s="44">
        <v>42774</v>
      </c>
      <c r="L52" s="44">
        <v>20</v>
      </c>
      <c r="M52" s="44">
        <f>K52+L52</f>
        <v>42794</v>
      </c>
      <c r="N52" s="40">
        <f t="shared" si="4"/>
        <v>42774</v>
      </c>
      <c r="O52" s="40">
        <f t="shared" si="5"/>
        <v>20</v>
      </c>
      <c r="P52" s="44">
        <f t="shared" si="6"/>
        <v>42794</v>
      </c>
      <c r="Q52" s="44">
        <v>20003</v>
      </c>
      <c r="R52" s="114">
        <f t="shared" si="7"/>
        <v>0.46764389582456634</v>
      </c>
      <c r="S52" s="44">
        <v>19</v>
      </c>
      <c r="T52" s="114">
        <f t="shared" si="8"/>
        <v>0.95</v>
      </c>
      <c r="U52" s="44">
        <f t="shared" si="9"/>
        <v>20022</v>
      </c>
      <c r="V52" s="114">
        <f t="shared" si="10"/>
        <v>0.46786932747581439</v>
      </c>
      <c r="W52" s="44">
        <v>478</v>
      </c>
      <c r="X52" s="44">
        <v>9</v>
      </c>
      <c r="Y52" s="44">
        <f>W52+X52</f>
        <v>487</v>
      </c>
      <c r="Z52" s="44">
        <v>355</v>
      </c>
      <c r="AA52" s="44">
        <v>5</v>
      </c>
      <c r="AB52" s="44">
        <f>Z52+AA52</f>
        <v>360</v>
      </c>
      <c r="AC52" s="117">
        <v>265</v>
      </c>
      <c r="AD52" s="44">
        <v>1450</v>
      </c>
      <c r="AE52" s="44">
        <f>AD52+AC52</f>
        <v>1715</v>
      </c>
      <c r="AF52" s="44">
        <v>3</v>
      </c>
      <c r="AG52" s="44">
        <v>2</v>
      </c>
      <c r="AH52" s="44"/>
      <c r="AI52" s="44">
        <v>5</v>
      </c>
      <c r="AJ52" s="44"/>
    </row>
    <row r="53" spans="1:36" s="40" customFormat="1" x14ac:dyDescent="0.25">
      <c r="A53" s="116" t="s">
        <v>94</v>
      </c>
      <c r="B53" s="40" t="s">
        <v>659</v>
      </c>
      <c r="C53" s="116" t="s">
        <v>31</v>
      </c>
      <c r="D53" s="44">
        <v>1</v>
      </c>
      <c r="E53" s="44"/>
      <c r="F53" s="44">
        <v>1</v>
      </c>
      <c r="G53" s="44"/>
      <c r="H53" s="44">
        <v>4</v>
      </c>
      <c r="I53" s="44"/>
      <c r="J53" s="44"/>
      <c r="K53" s="44">
        <v>6456</v>
      </c>
      <c r="L53" s="44">
        <v>5</v>
      </c>
      <c r="M53" s="44">
        <f t="shared" ref="M53" si="14">K53+L53</f>
        <v>6461</v>
      </c>
      <c r="N53" s="40">
        <f t="shared" si="4"/>
        <v>6456</v>
      </c>
      <c r="O53" s="40">
        <f t="shared" si="5"/>
        <v>5</v>
      </c>
      <c r="P53" s="44">
        <f t="shared" si="6"/>
        <v>6461</v>
      </c>
      <c r="Q53" s="44">
        <v>2463</v>
      </c>
      <c r="R53" s="114">
        <f t="shared" si="7"/>
        <v>0.38150557620817843</v>
      </c>
      <c r="S53" s="44">
        <v>5</v>
      </c>
      <c r="T53" s="114">
        <f t="shared" si="8"/>
        <v>1</v>
      </c>
      <c r="U53" s="44">
        <f t="shared" si="9"/>
        <v>2468</v>
      </c>
      <c r="V53" s="114">
        <f t="shared" si="10"/>
        <v>0.38198421297012847</v>
      </c>
      <c r="W53" s="44">
        <v>26</v>
      </c>
      <c r="X53" s="44"/>
      <c r="Y53" s="44">
        <f t="shared" ref="Y53" si="15">W53+X53</f>
        <v>26</v>
      </c>
      <c r="Z53" s="44">
        <v>14</v>
      </c>
      <c r="AA53" s="44"/>
      <c r="AB53" s="44">
        <f t="shared" ref="AB53" si="16">Z53+AA53</f>
        <v>14</v>
      </c>
      <c r="AC53" s="117">
        <v>9</v>
      </c>
      <c r="AD53" s="44">
        <v>50</v>
      </c>
      <c r="AE53" s="44">
        <f t="shared" ref="AE53" si="17">AD53+AC53</f>
        <v>59</v>
      </c>
      <c r="AF53" s="44">
        <v>1</v>
      </c>
      <c r="AG53" s="44"/>
      <c r="AH53" s="44"/>
      <c r="AI53" s="44">
        <v>1</v>
      </c>
      <c r="AJ53" s="44"/>
    </row>
    <row r="54" spans="1:36" s="40" customFormat="1" x14ac:dyDescent="0.25">
      <c r="A54" s="116" t="s">
        <v>94</v>
      </c>
      <c r="B54" s="40" t="s">
        <v>660</v>
      </c>
      <c r="C54" s="116" t="s">
        <v>31</v>
      </c>
      <c r="D54" s="44">
        <v>1</v>
      </c>
      <c r="E54" s="44"/>
      <c r="F54" s="44">
        <v>2</v>
      </c>
      <c r="G54" s="44"/>
      <c r="H54" s="44">
        <v>5</v>
      </c>
      <c r="I54" s="44">
        <v>1</v>
      </c>
      <c r="J54" s="44">
        <v>1</v>
      </c>
      <c r="K54" s="44">
        <v>16530</v>
      </c>
      <c r="L54" s="44">
        <v>10</v>
      </c>
      <c r="M54" s="44">
        <f>K54+L54</f>
        <v>16540</v>
      </c>
      <c r="N54" s="40">
        <f t="shared" si="4"/>
        <v>16530</v>
      </c>
      <c r="O54" s="40">
        <f t="shared" si="5"/>
        <v>10</v>
      </c>
      <c r="P54" s="44">
        <f t="shared" si="6"/>
        <v>16540</v>
      </c>
      <c r="Q54" s="44">
        <v>6769</v>
      </c>
      <c r="R54" s="114">
        <f t="shared" si="7"/>
        <v>0.40949788263762854</v>
      </c>
      <c r="S54" s="44">
        <v>7</v>
      </c>
      <c r="T54" s="114">
        <f t="shared" si="8"/>
        <v>0.7</v>
      </c>
      <c r="U54" s="44">
        <f t="shared" si="9"/>
        <v>6776</v>
      </c>
      <c r="V54" s="114">
        <f t="shared" si="10"/>
        <v>0.40967351874244257</v>
      </c>
      <c r="W54" s="44">
        <v>86</v>
      </c>
      <c r="X54" s="44">
        <v>4</v>
      </c>
      <c r="Y54" s="44">
        <f>W54+X54</f>
        <v>90</v>
      </c>
      <c r="Z54" s="44">
        <v>50</v>
      </c>
      <c r="AA54" s="44"/>
      <c r="AB54" s="44">
        <f>Z54+AA54</f>
        <v>50</v>
      </c>
      <c r="AC54" s="44">
        <v>40</v>
      </c>
      <c r="AD54" s="44">
        <v>287</v>
      </c>
      <c r="AE54" s="44">
        <f>AD54+AC54</f>
        <v>327</v>
      </c>
      <c r="AF54" s="44">
        <v>2</v>
      </c>
      <c r="AG54" s="44">
        <v>1</v>
      </c>
      <c r="AH54" s="44"/>
      <c r="AI54" s="44">
        <v>2</v>
      </c>
      <c r="AJ54" s="44"/>
    </row>
    <row r="55" spans="1:36" s="40" customFormat="1" x14ac:dyDescent="0.25">
      <c r="A55" s="116" t="s">
        <v>94</v>
      </c>
      <c r="B55" s="40" t="s">
        <v>661</v>
      </c>
      <c r="C55" s="116" t="s">
        <v>31</v>
      </c>
      <c r="D55" s="44"/>
      <c r="E55" s="44">
        <v>1</v>
      </c>
      <c r="F55" s="44">
        <v>1</v>
      </c>
      <c r="G55" s="44">
        <v>1</v>
      </c>
      <c r="H55" s="44">
        <v>1</v>
      </c>
      <c r="I55" s="44">
        <v>0</v>
      </c>
      <c r="J55" s="44">
        <v>0</v>
      </c>
      <c r="K55" s="44">
        <v>7097</v>
      </c>
      <c r="L55" s="44">
        <v>2</v>
      </c>
      <c r="M55" s="44">
        <f>K55+L55</f>
        <v>7099</v>
      </c>
      <c r="N55" s="40">
        <f t="shared" si="4"/>
        <v>0</v>
      </c>
      <c r="O55" s="40">
        <f t="shared" si="5"/>
        <v>0</v>
      </c>
      <c r="P55" s="44">
        <f t="shared" si="6"/>
        <v>0</v>
      </c>
      <c r="Q55" s="44"/>
      <c r="R55" s="114"/>
      <c r="S55" s="44"/>
      <c r="T55" s="114"/>
      <c r="U55" s="44">
        <f t="shared" si="9"/>
        <v>0</v>
      </c>
      <c r="V55" s="114"/>
      <c r="W55" s="44"/>
      <c r="X55" s="44"/>
      <c r="Y55" s="44"/>
      <c r="Z55" s="44"/>
      <c r="AA55" s="44"/>
      <c r="AB55" s="44"/>
      <c r="AC55" s="44"/>
      <c r="AD55" s="44"/>
      <c r="AE55" s="44"/>
      <c r="AF55" s="44">
        <v>1</v>
      </c>
      <c r="AG55" s="44">
        <v>1</v>
      </c>
      <c r="AH55" s="44"/>
      <c r="AI55" s="44">
        <v>1</v>
      </c>
      <c r="AJ55" s="44"/>
    </row>
    <row r="56" spans="1:36" s="40" customFormat="1" x14ac:dyDescent="0.25">
      <c r="A56" s="116" t="s">
        <v>76</v>
      </c>
      <c r="B56" s="40" t="s">
        <v>666</v>
      </c>
      <c r="D56" s="40">
        <v>1</v>
      </c>
      <c r="F56" s="40">
        <v>1</v>
      </c>
      <c r="G56" s="44"/>
      <c r="H56" s="44">
        <v>2</v>
      </c>
      <c r="I56" s="44">
        <v>1</v>
      </c>
      <c r="J56" s="44"/>
      <c r="K56" s="44">
        <v>29405</v>
      </c>
      <c r="L56" s="44">
        <v>879</v>
      </c>
      <c r="M56" s="44">
        <f t="shared" si="3"/>
        <v>30284</v>
      </c>
      <c r="N56" s="40">
        <f t="shared" si="4"/>
        <v>29405</v>
      </c>
      <c r="O56" s="40">
        <f t="shared" si="5"/>
        <v>879</v>
      </c>
      <c r="P56" s="44">
        <f t="shared" si="6"/>
        <v>30284</v>
      </c>
      <c r="Q56" s="44">
        <v>14430</v>
      </c>
      <c r="R56" s="114">
        <f t="shared" si="7"/>
        <v>0.49073286855976872</v>
      </c>
      <c r="S56" s="44">
        <v>785</v>
      </c>
      <c r="T56" s="114">
        <f t="shared" si="8"/>
        <v>0.89306029579067125</v>
      </c>
      <c r="U56" s="44">
        <f t="shared" si="9"/>
        <v>15215</v>
      </c>
      <c r="V56" s="114">
        <f t="shared" si="10"/>
        <v>0.5024105138026681</v>
      </c>
      <c r="W56" s="44">
        <v>239</v>
      </c>
      <c r="X56" s="44">
        <v>72</v>
      </c>
      <c r="Y56" s="44">
        <f t="shared" si="11"/>
        <v>311</v>
      </c>
      <c r="Z56" s="44">
        <v>153</v>
      </c>
      <c r="AA56" s="44">
        <v>48</v>
      </c>
      <c r="AB56" s="44">
        <f t="shared" si="12"/>
        <v>201</v>
      </c>
      <c r="AC56" s="117">
        <v>5</v>
      </c>
      <c r="AD56" s="44">
        <v>1689</v>
      </c>
      <c r="AE56" s="44">
        <f t="shared" si="13"/>
        <v>1694</v>
      </c>
      <c r="AF56" s="44"/>
      <c r="AG56" s="44"/>
      <c r="AH56" s="44"/>
      <c r="AI56" s="44">
        <v>1</v>
      </c>
      <c r="AJ56" s="44"/>
    </row>
    <row r="57" spans="1:36" s="40" customFormat="1" x14ac:dyDescent="0.25">
      <c r="A57" s="116" t="s">
        <v>76</v>
      </c>
      <c r="B57" s="44" t="s">
        <v>667</v>
      </c>
      <c r="C57" s="40" t="s">
        <v>31</v>
      </c>
      <c r="D57" s="40">
        <v>1</v>
      </c>
      <c r="F57" s="40">
        <v>2</v>
      </c>
      <c r="G57" s="44"/>
      <c r="H57" s="44">
        <v>4</v>
      </c>
      <c r="I57" s="44">
        <v>2</v>
      </c>
      <c r="J57" s="44">
        <v>1</v>
      </c>
      <c r="K57" s="44">
        <v>46943</v>
      </c>
      <c r="L57" s="44">
        <v>25</v>
      </c>
      <c r="M57" s="44">
        <f t="shared" si="3"/>
        <v>46968</v>
      </c>
      <c r="N57" s="40">
        <f t="shared" si="4"/>
        <v>46943</v>
      </c>
      <c r="O57" s="40">
        <f t="shared" si="5"/>
        <v>25</v>
      </c>
      <c r="P57" s="44">
        <f t="shared" si="6"/>
        <v>46968</v>
      </c>
      <c r="Q57" s="44">
        <v>15588</v>
      </c>
      <c r="R57" s="114">
        <f t="shared" si="7"/>
        <v>0.33206228830709583</v>
      </c>
      <c r="S57" s="44">
        <v>22</v>
      </c>
      <c r="T57" s="114">
        <f t="shared" si="8"/>
        <v>0.88</v>
      </c>
      <c r="U57" s="44">
        <f t="shared" si="9"/>
        <v>15610</v>
      </c>
      <c r="V57" s="114">
        <f t="shared" si="10"/>
        <v>0.33235394311020267</v>
      </c>
      <c r="W57" s="44">
        <v>201</v>
      </c>
      <c r="X57" s="44">
        <v>22</v>
      </c>
      <c r="Y57" s="44">
        <f t="shared" si="11"/>
        <v>223</v>
      </c>
      <c r="Z57" s="44">
        <v>113</v>
      </c>
      <c r="AA57" s="44">
        <v>9</v>
      </c>
      <c r="AB57" s="44">
        <f t="shared" si="12"/>
        <v>122</v>
      </c>
      <c r="AC57" s="117">
        <v>7</v>
      </c>
      <c r="AD57" s="44">
        <v>1053</v>
      </c>
      <c r="AE57" s="44">
        <f t="shared" si="13"/>
        <v>1060</v>
      </c>
      <c r="AF57" s="44">
        <v>2</v>
      </c>
      <c r="AG57" s="44">
        <v>1</v>
      </c>
      <c r="AH57" s="44"/>
      <c r="AI57" s="44">
        <v>2</v>
      </c>
      <c r="AJ57" s="44"/>
    </row>
    <row r="58" spans="1:36" s="40" customFormat="1" x14ac:dyDescent="0.25">
      <c r="A58" s="116" t="s">
        <v>76</v>
      </c>
      <c r="B58" s="44" t="s">
        <v>668</v>
      </c>
      <c r="C58" s="40" t="s">
        <v>31</v>
      </c>
      <c r="D58" s="40">
        <v>1</v>
      </c>
      <c r="F58" s="40">
        <v>2</v>
      </c>
      <c r="G58" s="44"/>
      <c r="H58" s="44">
        <v>8</v>
      </c>
      <c r="I58" s="44"/>
      <c r="J58" s="44"/>
      <c r="K58" s="44">
        <v>20970</v>
      </c>
      <c r="L58" s="44">
        <v>9</v>
      </c>
      <c r="M58" s="44">
        <f t="shared" si="3"/>
        <v>20979</v>
      </c>
      <c r="N58" s="40">
        <f t="shared" si="4"/>
        <v>20970</v>
      </c>
      <c r="O58" s="40">
        <f t="shared" si="5"/>
        <v>9</v>
      </c>
      <c r="P58" s="44">
        <f t="shared" si="6"/>
        <v>20979</v>
      </c>
      <c r="Q58" s="44">
        <v>9349</v>
      </c>
      <c r="R58" s="114">
        <f t="shared" si="7"/>
        <v>0.44582737243681447</v>
      </c>
      <c r="S58" s="44">
        <v>8</v>
      </c>
      <c r="T58" s="114">
        <f t="shared" si="8"/>
        <v>0.88888888888888884</v>
      </c>
      <c r="U58" s="44">
        <f t="shared" si="9"/>
        <v>9357</v>
      </c>
      <c r="V58" s="114">
        <f t="shared" si="10"/>
        <v>0.44601744601744603</v>
      </c>
      <c r="W58" s="44">
        <v>186</v>
      </c>
      <c r="X58" s="44">
        <v>2</v>
      </c>
      <c r="Y58" s="44">
        <f t="shared" si="11"/>
        <v>188</v>
      </c>
      <c r="Z58" s="44">
        <v>140</v>
      </c>
      <c r="AA58" s="44">
        <v>1</v>
      </c>
      <c r="AB58" s="44">
        <f t="shared" si="12"/>
        <v>141</v>
      </c>
      <c r="AC58" s="44">
        <v>59</v>
      </c>
      <c r="AD58" s="44">
        <v>1295</v>
      </c>
      <c r="AE58" s="44">
        <f t="shared" si="13"/>
        <v>1354</v>
      </c>
      <c r="AF58" s="44">
        <v>1</v>
      </c>
      <c r="AG58" s="44"/>
      <c r="AH58" s="44"/>
      <c r="AI58" s="44">
        <v>2</v>
      </c>
      <c r="AJ58" s="44"/>
    </row>
    <row r="59" spans="1:36" s="40" customFormat="1" x14ac:dyDescent="0.25">
      <c r="A59" s="116" t="s">
        <v>76</v>
      </c>
      <c r="B59" s="44" t="s">
        <v>669</v>
      </c>
      <c r="C59" s="40" t="s">
        <v>31</v>
      </c>
      <c r="D59" s="40">
        <v>1</v>
      </c>
      <c r="E59" s="44"/>
      <c r="F59" s="44">
        <v>1</v>
      </c>
      <c r="G59" s="44"/>
      <c r="H59" s="44">
        <v>3</v>
      </c>
      <c r="I59" s="44"/>
      <c r="J59" s="44"/>
      <c r="K59" s="44">
        <v>24916</v>
      </c>
      <c r="L59" s="44">
        <v>326</v>
      </c>
      <c r="M59" s="44">
        <f t="shared" si="3"/>
        <v>25242</v>
      </c>
      <c r="N59" s="40">
        <f t="shared" si="4"/>
        <v>24916</v>
      </c>
      <c r="O59" s="40">
        <f t="shared" si="5"/>
        <v>326</v>
      </c>
      <c r="P59" s="44">
        <f t="shared" si="6"/>
        <v>25242</v>
      </c>
      <c r="Q59" s="44">
        <v>12521</v>
      </c>
      <c r="R59" s="114">
        <f t="shared" si="7"/>
        <v>0.50252849574570557</v>
      </c>
      <c r="S59" s="44">
        <v>287</v>
      </c>
      <c r="T59" s="114">
        <f t="shared" si="8"/>
        <v>0.88036809815950923</v>
      </c>
      <c r="U59" s="44">
        <f t="shared" si="9"/>
        <v>12808</v>
      </c>
      <c r="V59" s="114">
        <f t="shared" si="10"/>
        <v>0.50740828777434432</v>
      </c>
      <c r="W59" s="44">
        <v>311</v>
      </c>
      <c r="X59" s="44">
        <v>15</v>
      </c>
      <c r="Y59" s="44">
        <f t="shared" si="11"/>
        <v>326</v>
      </c>
      <c r="Z59" s="44">
        <v>236</v>
      </c>
      <c r="AA59" s="44">
        <v>11</v>
      </c>
      <c r="AB59" s="44">
        <f t="shared" si="12"/>
        <v>247</v>
      </c>
      <c r="AC59" s="117">
        <v>13</v>
      </c>
      <c r="AD59" s="44">
        <v>419</v>
      </c>
      <c r="AE59" s="44">
        <f t="shared" si="13"/>
        <v>432</v>
      </c>
      <c r="AF59" s="44">
        <v>1</v>
      </c>
      <c r="AG59" s="44"/>
      <c r="AH59" s="44"/>
      <c r="AI59" s="44">
        <v>1</v>
      </c>
      <c r="AJ59" s="44"/>
    </row>
    <row r="60" spans="1:36" s="40" customFormat="1" x14ac:dyDescent="0.25">
      <c r="A60" s="116" t="s">
        <v>76</v>
      </c>
      <c r="B60" s="44" t="s">
        <v>670</v>
      </c>
      <c r="C60" s="40" t="s">
        <v>31</v>
      </c>
      <c r="D60" s="40">
        <v>1</v>
      </c>
      <c r="E60" s="44"/>
      <c r="F60" s="44">
        <v>4</v>
      </c>
      <c r="G60" s="44"/>
      <c r="H60" s="44">
        <v>6</v>
      </c>
      <c r="I60" s="44">
        <v>3</v>
      </c>
      <c r="J60" s="44">
        <v>2</v>
      </c>
      <c r="K60" s="44">
        <v>96788</v>
      </c>
      <c r="L60" s="44">
        <v>148</v>
      </c>
      <c r="M60" s="44">
        <f t="shared" si="3"/>
        <v>96936</v>
      </c>
      <c r="N60" s="40">
        <f t="shared" si="4"/>
        <v>96788</v>
      </c>
      <c r="O60" s="40">
        <f t="shared" si="5"/>
        <v>148</v>
      </c>
      <c r="P60" s="44">
        <f t="shared" si="6"/>
        <v>96936</v>
      </c>
      <c r="Q60" s="44">
        <v>30267</v>
      </c>
      <c r="R60" s="114">
        <f t="shared" si="7"/>
        <v>0.31271438608091912</v>
      </c>
      <c r="S60" s="44">
        <v>139</v>
      </c>
      <c r="T60" s="114">
        <f t="shared" si="8"/>
        <v>0.93918918918918914</v>
      </c>
      <c r="U60" s="44">
        <f t="shared" si="9"/>
        <v>30406</v>
      </c>
      <c r="V60" s="114">
        <f t="shared" si="10"/>
        <v>0.3136708756292812</v>
      </c>
      <c r="W60" s="44">
        <v>719</v>
      </c>
      <c r="X60" s="44">
        <v>28</v>
      </c>
      <c r="Y60" s="44">
        <f t="shared" si="11"/>
        <v>747</v>
      </c>
      <c r="Z60" s="44">
        <v>451</v>
      </c>
      <c r="AA60" s="44">
        <v>20</v>
      </c>
      <c r="AB60" s="44">
        <f t="shared" si="12"/>
        <v>471</v>
      </c>
      <c r="AC60" s="117">
        <v>205</v>
      </c>
      <c r="AD60" s="44">
        <v>1528</v>
      </c>
      <c r="AE60" s="44">
        <f t="shared" si="13"/>
        <v>1733</v>
      </c>
      <c r="AF60" s="44">
        <v>3</v>
      </c>
      <c r="AG60" s="44">
        <v>2</v>
      </c>
      <c r="AH60" s="44"/>
      <c r="AI60" s="44">
        <v>4</v>
      </c>
      <c r="AJ60" s="44"/>
    </row>
    <row r="61" spans="1:36" s="40" customFormat="1" x14ac:dyDescent="0.25">
      <c r="A61" s="116" t="s">
        <v>76</v>
      </c>
      <c r="B61" s="44" t="s">
        <v>671</v>
      </c>
      <c r="C61" s="40" t="s">
        <v>31</v>
      </c>
      <c r="D61" s="40">
        <v>1</v>
      </c>
      <c r="E61" s="44"/>
      <c r="F61" s="44">
        <v>2</v>
      </c>
      <c r="G61" s="44"/>
      <c r="H61" s="44">
        <v>4</v>
      </c>
      <c r="I61" s="44">
        <v>2</v>
      </c>
      <c r="J61" s="44">
        <v>1</v>
      </c>
      <c r="K61" s="44">
        <v>47006</v>
      </c>
      <c r="L61" s="44">
        <v>25</v>
      </c>
      <c r="M61" s="44">
        <f t="shared" si="3"/>
        <v>47031</v>
      </c>
      <c r="N61" s="40">
        <f t="shared" si="4"/>
        <v>47006</v>
      </c>
      <c r="O61" s="40">
        <f t="shared" si="5"/>
        <v>25</v>
      </c>
      <c r="P61" s="44">
        <f t="shared" si="6"/>
        <v>47031</v>
      </c>
      <c r="Q61" s="44">
        <v>20005</v>
      </c>
      <c r="R61" s="114">
        <f t="shared" si="7"/>
        <v>0.4255839680040846</v>
      </c>
      <c r="S61" s="44">
        <v>19</v>
      </c>
      <c r="T61" s="114">
        <f t="shared" si="8"/>
        <v>0.76</v>
      </c>
      <c r="U61" s="44">
        <f t="shared" si="9"/>
        <v>20024</v>
      </c>
      <c r="V61" s="114">
        <f t="shared" si="10"/>
        <v>0.42576173162382258</v>
      </c>
      <c r="W61" s="44">
        <v>357</v>
      </c>
      <c r="X61" s="44">
        <v>3</v>
      </c>
      <c r="Y61" s="44">
        <f t="shared" si="11"/>
        <v>360</v>
      </c>
      <c r="Z61" s="44">
        <v>296</v>
      </c>
      <c r="AA61" s="44">
        <v>1</v>
      </c>
      <c r="AB61" s="44">
        <f t="shared" si="12"/>
        <v>297</v>
      </c>
      <c r="AC61" s="117">
        <v>83</v>
      </c>
      <c r="AD61" s="44">
        <v>1288</v>
      </c>
      <c r="AE61" s="44">
        <f t="shared" si="13"/>
        <v>1371</v>
      </c>
      <c r="AF61" s="44">
        <v>1</v>
      </c>
      <c r="AG61" s="44">
        <v>0</v>
      </c>
      <c r="AH61" s="44"/>
      <c r="AI61" s="44">
        <v>2</v>
      </c>
      <c r="AJ61" s="44"/>
    </row>
    <row r="62" spans="1:36" s="40" customFormat="1" x14ac:dyDescent="0.25">
      <c r="A62" s="116" t="s">
        <v>76</v>
      </c>
      <c r="B62" s="44" t="s">
        <v>672</v>
      </c>
      <c r="C62" s="40" t="s">
        <v>31</v>
      </c>
      <c r="E62" s="44">
        <v>1</v>
      </c>
      <c r="F62" s="118">
        <v>1</v>
      </c>
      <c r="G62" s="44">
        <v>1</v>
      </c>
      <c r="H62" s="118">
        <v>1</v>
      </c>
      <c r="I62" s="44">
        <v>1</v>
      </c>
      <c r="J62" s="44">
        <v>1</v>
      </c>
      <c r="K62" s="44">
        <v>14843</v>
      </c>
      <c r="L62" s="44"/>
      <c r="M62" s="44">
        <f t="shared" si="3"/>
        <v>14843</v>
      </c>
      <c r="N62" s="40">
        <f t="shared" si="4"/>
        <v>0</v>
      </c>
      <c r="O62" s="40">
        <f t="shared" si="5"/>
        <v>0</v>
      </c>
      <c r="P62" s="44">
        <f t="shared" si="6"/>
        <v>0</v>
      </c>
      <c r="Q62" s="44"/>
      <c r="R62" s="114"/>
      <c r="S62" s="44"/>
      <c r="T62" s="114"/>
      <c r="U62" s="44">
        <f t="shared" si="9"/>
        <v>0</v>
      </c>
      <c r="V62" s="114"/>
      <c r="W62" s="44"/>
      <c r="X62" s="44"/>
      <c r="Y62" s="44">
        <f t="shared" si="11"/>
        <v>0</v>
      </c>
      <c r="Z62" s="44"/>
      <c r="AA62" s="44"/>
      <c r="AB62" s="44">
        <f t="shared" si="12"/>
        <v>0</v>
      </c>
      <c r="AC62" s="117"/>
      <c r="AD62" s="44"/>
      <c r="AE62" s="44">
        <f t="shared" si="13"/>
        <v>0</v>
      </c>
      <c r="AF62" s="44">
        <v>1</v>
      </c>
      <c r="AG62" s="44">
        <v>1</v>
      </c>
      <c r="AH62" s="44"/>
      <c r="AI62" s="44">
        <v>1</v>
      </c>
      <c r="AJ62" s="44"/>
    </row>
    <row r="63" spans="1:36" s="40" customFormat="1" x14ac:dyDescent="0.25">
      <c r="A63" s="116" t="s">
        <v>76</v>
      </c>
      <c r="B63" s="44" t="s">
        <v>673</v>
      </c>
      <c r="C63" s="40" t="s">
        <v>31</v>
      </c>
      <c r="E63" s="44">
        <v>1</v>
      </c>
      <c r="F63" s="118">
        <v>1</v>
      </c>
      <c r="G63" s="44">
        <v>1</v>
      </c>
      <c r="H63" s="118">
        <v>1</v>
      </c>
      <c r="I63" s="44">
        <v>1</v>
      </c>
      <c r="J63" s="44">
        <v>1</v>
      </c>
      <c r="K63" s="44">
        <v>20618</v>
      </c>
      <c r="L63" s="44">
        <v>3</v>
      </c>
      <c r="M63" s="44">
        <f t="shared" si="3"/>
        <v>20621</v>
      </c>
      <c r="N63" s="40">
        <f t="shared" si="4"/>
        <v>0</v>
      </c>
      <c r="O63" s="40">
        <f t="shared" si="5"/>
        <v>0</v>
      </c>
      <c r="P63" s="44">
        <f t="shared" si="6"/>
        <v>0</v>
      </c>
      <c r="Q63" s="44"/>
      <c r="R63" s="114"/>
      <c r="S63" s="44"/>
      <c r="T63" s="114"/>
      <c r="U63" s="44">
        <f t="shared" si="9"/>
        <v>0</v>
      </c>
      <c r="V63" s="114"/>
      <c r="W63" s="44"/>
      <c r="X63" s="44"/>
      <c r="Y63" s="44">
        <f t="shared" si="11"/>
        <v>0</v>
      </c>
      <c r="Z63" s="44"/>
      <c r="AA63" s="44"/>
      <c r="AB63" s="44">
        <f t="shared" si="12"/>
        <v>0</v>
      </c>
      <c r="AC63" s="117"/>
      <c r="AD63" s="44"/>
      <c r="AE63" s="44">
        <f t="shared" si="13"/>
        <v>0</v>
      </c>
      <c r="AF63" s="44">
        <v>1</v>
      </c>
      <c r="AG63" s="44">
        <v>1</v>
      </c>
      <c r="AH63" s="44"/>
      <c r="AI63" s="44">
        <v>1</v>
      </c>
      <c r="AJ63" s="44"/>
    </row>
    <row r="64" spans="1:36" s="40" customFormat="1" x14ac:dyDescent="0.25">
      <c r="A64" s="116" t="s">
        <v>295</v>
      </c>
      <c r="B64" s="116" t="s">
        <v>674</v>
      </c>
      <c r="C64" s="116" t="s">
        <v>31</v>
      </c>
      <c r="D64" s="40">
        <v>1</v>
      </c>
      <c r="E64" s="44"/>
      <c r="F64" s="44">
        <v>2</v>
      </c>
      <c r="G64" s="44"/>
      <c r="H64" s="44">
        <v>11</v>
      </c>
      <c r="I64" s="44">
        <v>0</v>
      </c>
      <c r="J64" s="44">
        <v>0</v>
      </c>
      <c r="K64" s="44">
        <v>7729</v>
      </c>
      <c r="L64" s="44">
        <v>38</v>
      </c>
      <c r="M64" s="44">
        <f t="shared" si="3"/>
        <v>7767</v>
      </c>
      <c r="N64" s="40">
        <f t="shared" si="4"/>
        <v>7729</v>
      </c>
      <c r="O64" s="40">
        <f t="shared" si="5"/>
        <v>38</v>
      </c>
      <c r="P64" s="44">
        <f t="shared" si="6"/>
        <v>7767</v>
      </c>
      <c r="Q64" s="44">
        <v>3787</v>
      </c>
      <c r="R64" s="114">
        <f t="shared" si="7"/>
        <v>0.48997282960279465</v>
      </c>
      <c r="S64" s="44">
        <v>34</v>
      </c>
      <c r="T64" s="114">
        <f t="shared" si="8"/>
        <v>0.89473684210526316</v>
      </c>
      <c r="U64" s="44">
        <f t="shared" si="9"/>
        <v>3821</v>
      </c>
      <c r="V64" s="114">
        <f t="shared" si="10"/>
        <v>0.49195313505858118</v>
      </c>
      <c r="W64" s="44"/>
      <c r="X64" s="44"/>
      <c r="Y64" s="44">
        <f t="shared" si="11"/>
        <v>0</v>
      </c>
      <c r="Z64" s="44"/>
      <c r="AA64" s="44"/>
      <c r="AB64" s="44">
        <f t="shared" si="12"/>
        <v>0</v>
      </c>
      <c r="AC64" s="117">
        <v>36</v>
      </c>
      <c r="AD64" s="44">
        <v>106</v>
      </c>
      <c r="AE64" s="44">
        <f t="shared" si="13"/>
        <v>142</v>
      </c>
      <c r="AF64" s="44">
        <v>1</v>
      </c>
      <c r="AG64" s="44"/>
      <c r="AH64" s="44"/>
      <c r="AI64" s="44">
        <v>2</v>
      </c>
      <c r="AJ64" s="44"/>
    </row>
    <row r="65" spans="1:36" s="40" customFormat="1" x14ac:dyDescent="0.25">
      <c r="A65" s="116" t="s">
        <v>295</v>
      </c>
      <c r="B65" s="116" t="s">
        <v>675</v>
      </c>
      <c r="C65" s="116" t="s">
        <v>31</v>
      </c>
      <c r="D65" s="40">
        <v>1</v>
      </c>
      <c r="E65" s="44"/>
      <c r="F65" s="44">
        <v>3</v>
      </c>
      <c r="G65" s="44"/>
      <c r="H65" s="44">
        <v>4</v>
      </c>
      <c r="I65" s="44">
        <v>2</v>
      </c>
      <c r="J65" s="44">
        <v>2</v>
      </c>
      <c r="K65" s="44">
        <v>10031</v>
      </c>
      <c r="L65" s="44">
        <v>8</v>
      </c>
      <c r="M65" s="44">
        <f t="shared" si="3"/>
        <v>10039</v>
      </c>
      <c r="N65" s="40">
        <f t="shared" si="4"/>
        <v>10031</v>
      </c>
      <c r="O65" s="40">
        <f t="shared" si="5"/>
        <v>8</v>
      </c>
      <c r="P65" s="44">
        <f t="shared" si="6"/>
        <v>10039</v>
      </c>
      <c r="Q65" s="44">
        <v>4943</v>
      </c>
      <c r="R65" s="114">
        <f t="shared" si="7"/>
        <v>0.49277240554281726</v>
      </c>
      <c r="S65" s="44">
        <v>8</v>
      </c>
      <c r="T65" s="114">
        <f t="shared" si="8"/>
        <v>1</v>
      </c>
      <c r="U65" s="44">
        <f t="shared" si="9"/>
        <v>4951</v>
      </c>
      <c r="V65" s="114">
        <f t="shared" si="10"/>
        <v>0.49317661121625661</v>
      </c>
      <c r="W65" s="44">
        <v>55</v>
      </c>
      <c r="X65" s="44">
        <v>2</v>
      </c>
      <c r="Y65" s="44">
        <f t="shared" si="11"/>
        <v>57</v>
      </c>
      <c r="Z65" s="44">
        <v>52</v>
      </c>
      <c r="AA65" s="44"/>
      <c r="AB65" s="44">
        <f t="shared" si="12"/>
        <v>52</v>
      </c>
      <c r="AC65" s="117">
        <v>1</v>
      </c>
      <c r="AD65" s="44">
        <v>257</v>
      </c>
      <c r="AE65" s="44">
        <f t="shared" si="13"/>
        <v>258</v>
      </c>
      <c r="AF65" s="44"/>
      <c r="AG65" s="44"/>
      <c r="AH65" s="44"/>
      <c r="AI65" s="44">
        <v>3</v>
      </c>
      <c r="AJ65" s="44"/>
    </row>
    <row r="66" spans="1:36" s="40" customFormat="1" x14ac:dyDescent="0.25">
      <c r="A66" s="116" t="s">
        <v>295</v>
      </c>
      <c r="B66" s="116" t="s">
        <v>676</v>
      </c>
      <c r="C66" s="116" t="s">
        <v>31</v>
      </c>
      <c r="D66" s="44">
        <v>1</v>
      </c>
      <c r="E66" s="44"/>
      <c r="F66" s="44">
        <v>2</v>
      </c>
      <c r="G66" s="44"/>
      <c r="H66" s="40">
        <v>5</v>
      </c>
      <c r="I66" s="40">
        <v>1</v>
      </c>
      <c r="K66" s="40">
        <v>6290</v>
      </c>
      <c r="L66" s="40">
        <v>52</v>
      </c>
      <c r="M66" s="44">
        <f t="shared" si="3"/>
        <v>6342</v>
      </c>
      <c r="N66" s="40">
        <f t="shared" si="4"/>
        <v>6290</v>
      </c>
      <c r="O66" s="40">
        <f t="shared" si="5"/>
        <v>52</v>
      </c>
      <c r="P66" s="44">
        <f t="shared" si="6"/>
        <v>6342</v>
      </c>
      <c r="Q66" s="40">
        <v>3785</v>
      </c>
      <c r="R66" s="114">
        <f t="shared" si="7"/>
        <v>0.60174880763116056</v>
      </c>
      <c r="S66" s="40">
        <v>44</v>
      </c>
      <c r="T66" s="114">
        <f t="shared" si="8"/>
        <v>0.84615384615384615</v>
      </c>
      <c r="U66" s="44">
        <f t="shared" si="9"/>
        <v>3829</v>
      </c>
      <c r="V66" s="114">
        <f t="shared" si="10"/>
        <v>0.60375275938189843</v>
      </c>
      <c r="W66" s="40">
        <v>94</v>
      </c>
      <c r="X66" s="40">
        <v>9</v>
      </c>
      <c r="Y66" s="44">
        <f t="shared" si="11"/>
        <v>103</v>
      </c>
      <c r="Z66" s="44">
        <v>71</v>
      </c>
      <c r="AA66" s="44">
        <v>7</v>
      </c>
      <c r="AB66" s="44">
        <f t="shared" si="12"/>
        <v>78</v>
      </c>
      <c r="AC66" s="117">
        <v>11</v>
      </c>
      <c r="AD66" s="44">
        <v>167</v>
      </c>
      <c r="AE66" s="44">
        <f t="shared" si="13"/>
        <v>178</v>
      </c>
      <c r="AF66" s="44">
        <v>2</v>
      </c>
      <c r="AG66" s="44"/>
      <c r="AH66" s="44"/>
      <c r="AI66" s="44">
        <v>2</v>
      </c>
      <c r="AJ66" s="44"/>
    </row>
    <row r="67" spans="1:36" s="40" customFormat="1" x14ac:dyDescent="0.25">
      <c r="A67" s="116" t="s">
        <v>299</v>
      </c>
      <c r="B67" s="40" t="s">
        <v>677</v>
      </c>
      <c r="C67" s="116" t="s">
        <v>32</v>
      </c>
      <c r="D67" s="40">
        <v>1</v>
      </c>
      <c r="E67" s="44"/>
      <c r="F67" s="44">
        <v>1</v>
      </c>
      <c r="G67" s="44"/>
      <c r="H67" s="44">
        <v>2</v>
      </c>
      <c r="I67" s="44">
        <v>1</v>
      </c>
      <c r="J67" s="44">
        <v>1</v>
      </c>
      <c r="K67" s="44">
        <v>42613</v>
      </c>
      <c r="L67" s="44">
        <v>108</v>
      </c>
      <c r="M67" s="44">
        <f>K67+L67</f>
        <v>42721</v>
      </c>
      <c r="N67" s="40">
        <f t="shared" si="4"/>
        <v>42613</v>
      </c>
      <c r="O67" s="40">
        <f t="shared" si="5"/>
        <v>108</v>
      </c>
      <c r="P67" s="44">
        <f t="shared" si="6"/>
        <v>42721</v>
      </c>
      <c r="Q67" s="44">
        <v>19382</v>
      </c>
      <c r="R67" s="114">
        <f t="shared" si="7"/>
        <v>0.45483772557670193</v>
      </c>
      <c r="S67" s="44">
        <v>92</v>
      </c>
      <c r="T67" s="114">
        <f t="shared" si="8"/>
        <v>0.85185185185185186</v>
      </c>
      <c r="U67" s="44">
        <f t="shared" si="9"/>
        <v>19474</v>
      </c>
      <c r="V67" s="114">
        <f t="shared" si="10"/>
        <v>0.45584138948058334</v>
      </c>
      <c r="W67" s="44">
        <v>405</v>
      </c>
      <c r="X67" s="44">
        <v>14</v>
      </c>
      <c r="Y67" s="44">
        <f>W67+X67</f>
        <v>419</v>
      </c>
      <c r="Z67" s="44">
        <v>290</v>
      </c>
      <c r="AA67" s="44">
        <v>11</v>
      </c>
      <c r="AB67" s="44">
        <f t="shared" si="12"/>
        <v>301</v>
      </c>
      <c r="AC67" s="117">
        <v>12</v>
      </c>
      <c r="AD67" s="44">
        <v>1366</v>
      </c>
      <c r="AE67" s="44">
        <f t="shared" si="13"/>
        <v>1378</v>
      </c>
      <c r="AF67" s="44">
        <v>2</v>
      </c>
      <c r="AG67" s="44">
        <v>1</v>
      </c>
      <c r="AH67" s="44"/>
      <c r="AI67" s="44">
        <v>1</v>
      </c>
      <c r="AJ67" s="44"/>
    </row>
    <row r="68" spans="1:36" s="40" customFormat="1" x14ac:dyDescent="0.25">
      <c r="A68" s="116" t="s">
        <v>299</v>
      </c>
      <c r="B68" s="40" t="s">
        <v>678</v>
      </c>
      <c r="C68" s="116" t="s">
        <v>32</v>
      </c>
      <c r="D68" s="40">
        <v>1</v>
      </c>
      <c r="E68" s="44"/>
      <c r="F68" s="44">
        <v>2</v>
      </c>
      <c r="G68" s="118"/>
      <c r="H68" s="44">
        <v>5</v>
      </c>
      <c r="I68" s="44">
        <v>1</v>
      </c>
      <c r="J68" s="44">
        <v>1</v>
      </c>
      <c r="K68" s="44">
        <v>52704</v>
      </c>
      <c r="L68" s="118">
        <v>45</v>
      </c>
      <c r="M68" s="44">
        <f t="shared" si="3"/>
        <v>52749</v>
      </c>
      <c r="N68" s="40">
        <f t="shared" si="4"/>
        <v>52704</v>
      </c>
      <c r="O68" s="40">
        <f t="shared" si="5"/>
        <v>45</v>
      </c>
      <c r="P68" s="44">
        <f t="shared" si="6"/>
        <v>52749</v>
      </c>
      <c r="Q68" s="44">
        <v>19945</v>
      </c>
      <c r="R68" s="114">
        <f t="shared" si="7"/>
        <v>0.3784342744383728</v>
      </c>
      <c r="S68" s="44">
        <v>41</v>
      </c>
      <c r="T68" s="114">
        <f t="shared" si="8"/>
        <v>0.91111111111111109</v>
      </c>
      <c r="U68" s="44">
        <f t="shared" si="9"/>
        <v>19986</v>
      </c>
      <c r="V68" s="114">
        <f t="shared" si="10"/>
        <v>0.37888869931183528</v>
      </c>
      <c r="W68" s="44">
        <v>419</v>
      </c>
      <c r="X68" s="44">
        <v>9</v>
      </c>
      <c r="Y68" s="44">
        <f t="shared" si="11"/>
        <v>428</v>
      </c>
      <c r="Z68" s="44">
        <v>325</v>
      </c>
      <c r="AA68" s="44">
        <v>6</v>
      </c>
      <c r="AB68" s="44">
        <f t="shared" si="12"/>
        <v>331</v>
      </c>
      <c r="AC68" s="44">
        <v>187</v>
      </c>
      <c r="AD68" s="44">
        <v>2204</v>
      </c>
      <c r="AE68" s="44">
        <f t="shared" si="13"/>
        <v>2391</v>
      </c>
      <c r="AF68" s="44">
        <v>3</v>
      </c>
      <c r="AG68" s="44">
        <v>1</v>
      </c>
      <c r="AH68" s="44"/>
      <c r="AI68" s="44">
        <v>2</v>
      </c>
      <c r="AJ68" s="44"/>
    </row>
    <row r="69" spans="1:36" s="40" customFormat="1" x14ac:dyDescent="0.25">
      <c r="A69" s="116" t="s">
        <v>299</v>
      </c>
      <c r="B69" s="40" t="s">
        <v>679</v>
      </c>
      <c r="C69" s="116" t="s">
        <v>32</v>
      </c>
      <c r="D69" s="44">
        <v>1</v>
      </c>
      <c r="E69" s="44"/>
      <c r="F69" s="44">
        <v>1</v>
      </c>
      <c r="G69" s="44"/>
      <c r="H69" s="44">
        <v>3</v>
      </c>
      <c r="I69" s="44">
        <v>1</v>
      </c>
      <c r="J69" s="44">
        <v>1</v>
      </c>
      <c r="K69" s="44">
        <v>32509</v>
      </c>
      <c r="L69" s="118">
        <v>1</v>
      </c>
      <c r="M69" s="44">
        <f t="shared" si="3"/>
        <v>32510</v>
      </c>
      <c r="N69" s="40">
        <f t="shared" ref="N69:N72" si="18">IF(D69=1, K69, 0)</f>
        <v>32509</v>
      </c>
      <c r="O69" s="40">
        <f t="shared" ref="O69:O72" si="19">IF(D69=1, L69, 0)</f>
        <v>1</v>
      </c>
      <c r="P69" s="44">
        <f t="shared" ref="P69:P72" si="20">N69+O69</f>
        <v>32510</v>
      </c>
      <c r="Q69" s="44">
        <v>14280</v>
      </c>
      <c r="R69" s="114">
        <f t="shared" ref="R69:R71" si="21">Q69/N69</f>
        <v>0.43926297333046233</v>
      </c>
      <c r="S69" s="44">
        <v>1</v>
      </c>
      <c r="T69" s="114">
        <f t="shared" ref="T69:T71" si="22">S69/O69</f>
        <v>1</v>
      </c>
      <c r="U69" s="44">
        <f t="shared" ref="U69:U72" si="23">Q69+S69</f>
        <v>14281</v>
      </c>
      <c r="V69" s="114">
        <f t="shared" ref="V69:V71" si="24">U69/P69</f>
        <v>0.43928022147031681</v>
      </c>
      <c r="W69" s="44">
        <v>253</v>
      </c>
      <c r="X69" s="44">
        <v>1</v>
      </c>
      <c r="Y69" s="44">
        <f t="shared" si="11"/>
        <v>254</v>
      </c>
      <c r="Z69" s="44">
        <v>222</v>
      </c>
      <c r="AA69" s="44">
        <v>1</v>
      </c>
      <c r="AB69" s="44">
        <f t="shared" si="12"/>
        <v>223</v>
      </c>
      <c r="AC69" s="44">
        <v>23</v>
      </c>
      <c r="AD69" s="44">
        <v>1072</v>
      </c>
      <c r="AE69" s="44">
        <f t="shared" si="13"/>
        <v>1095</v>
      </c>
      <c r="AF69" s="44">
        <v>1</v>
      </c>
      <c r="AG69" s="44">
        <v>1</v>
      </c>
      <c r="AH69" s="44"/>
      <c r="AI69" s="44">
        <v>1</v>
      </c>
      <c r="AJ69" s="44"/>
    </row>
    <row r="70" spans="1:36" s="40" customFormat="1" x14ac:dyDescent="0.25">
      <c r="A70" s="116" t="s">
        <v>299</v>
      </c>
      <c r="B70" s="40" t="s">
        <v>680</v>
      </c>
      <c r="C70" s="116" t="s">
        <v>32</v>
      </c>
      <c r="D70" s="44">
        <v>1</v>
      </c>
      <c r="E70" s="44"/>
      <c r="F70" s="44">
        <v>3</v>
      </c>
      <c r="G70" s="44"/>
      <c r="H70" s="44">
        <v>7</v>
      </c>
      <c r="I70" s="44">
        <v>1</v>
      </c>
      <c r="J70" s="44">
        <v>1</v>
      </c>
      <c r="K70" s="44">
        <v>78019</v>
      </c>
      <c r="L70" s="118">
        <v>11</v>
      </c>
      <c r="M70" s="44">
        <f t="shared" si="3"/>
        <v>78030</v>
      </c>
      <c r="N70" s="40">
        <f t="shared" si="18"/>
        <v>78019</v>
      </c>
      <c r="O70" s="40">
        <f t="shared" si="19"/>
        <v>11</v>
      </c>
      <c r="P70" s="44">
        <f t="shared" si="20"/>
        <v>78030</v>
      </c>
      <c r="Q70" s="44">
        <v>31963</v>
      </c>
      <c r="R70" s="114">
        <f t="shared" si="21"/>
        <v>0.40968225688614313</v>
      </c>
      <c r="S70" s="44">
        <v>11</v>
      </c>
      <c r="T70" s="114">
        <f t="shared" si="22"/>
        <v>1</v>
      </c>
      <c r="U70" s="44">
        <f t="shared" si="23"/>
        <v>31974</v>
      </c>
      <c r="V70" s="114">
        <f t="shared" si="24"/>
        <v>0.40976547481737791</v>
      </c>
      <c r="W70" s="44">
        <v>850</v>
      </c>
      <c r="X70" s="44"/>
      <c r="Y70" s="44">
        <f t="shared" si="11"/>
        <v>850</v>
      </c>
      <c r="Z70" s="44">
        <v>584</v>
      </c>
      <c r="AA70" s="44"/>
      <c r="AB70" s="44">
        <f t="shared" si="12"/>
        <v>584</v>
      </c>
      <c r="AC70" s="44">
        <v>895</v>
      </c>
      <c r="AD70" s="44">
        <v>1637</v>
      </c>
      <c r="AE70" s="44">
        <f t="shared" si="13"/>
        <v>2532</v>
      </c>
      <c r="AF70" s="44">
        <v>2</v>
      </c>
      <c r="AG70" s="44"/>
      <c r="AH70" s="44"/>
      <c r="AI70" s="44">
        <v>3</v>
      </c>
      <c r="AJ70" s="44"/>
    </row>
    <row r="71" spans="1:36" s="40" customFormat="1" x14ac:dyDescent="0.25">
      <c r="A71" s="116" t="s">
        <v>299</v>
      </c>
      <c r="B71" s="40" t="s">
        <v>681</v>
      </c>
      <c r="C71" s="116" t="s">
        <v>32</v>
      </c>
      <c r="D71" s="44">
        <v>1</v>
      </c>
      <c r="E71" s="44"/>
      <c r="F71" s="44">
        <v>5</v>
      </c>
      <c r="G71" s="44"/>
      <c r="H71" s="44">
        <v>12</v>
      </c>
      <c r="I71" s="44">
        <v>5</v>
      </c>
      <c r="J71" s="44">
        <v>3</v>
      </c>
      <c r="K71" s="44">
        <v>149317</v>
      </c>
      <c r="L71" s="44">
        <v>105</v>
      </c>
      <c r="M71" s="44">
        <f t="shared" ref="M71:M72" si="25">K71+L71</f>
        <v>149422</v>
      </c>
      <c r="N71" s="40">
        <f t="shared" si="18"/>
        <v>149317</v>
      </c>
      <c r="O71" s="40">
        <f t="shared" si="19"/>
        <v>105</v>
      </c>
      <c r="P71" s="44">
        <f t="shared" si="20"/>
        <v>149422</v>
      </c>
      <c r="Q71" s="44">
        <v>68490</v>
      </c>
      <c r="R71" s="114">
        <f t="shared" si="21"/>
        <v>0.45868856191860269</v>
      </c>
      <c r="S71" s="44">
        <v>85</v>
      </c>
      <c r="T71" s="114">
        <f t="shared" si="22"/>
        <v>0.80952380952380953</v>
      </c>
      <c r="U71" s="44">
        <f t="shared" si="23"/>
        <v>68575</v>
      </c>
      <c r="V71" s="114">
        <f t="shared" si="24"/>
        <v>0.45893509657212461</v>
      </c>
      <c r="W71" s="44">
        <v>3465</v>
      </c>
      <c r="X71" s="44">
        <v>31</v>
      </c>
      <c r="Y71" s="44">
        <f t="shared" ref="Y71:Y72" si="26">W71+X71</f>
        <v>3496</v>
      </c>
      <c r="Z71" s="44">
        <v>3055</v>
      </c>
      <c r="AA71" s="44">
        <v>29</v>
      </c>
      <c r="AB71" s="44">
        <f t="shared" ref="AB71:AB72" si="27">Z71+AA71</f>
        <v>3084</v>
      </c>
      <c r="AC71" s="117">
        <v>358</v>
      </c>
      <c r="AD71" s="44">
        <v>3888</v>
      </c>
      <c r="AE71" s="44">
        <f t="shared" ref="AE71:AE72" si="28">AD71+AC71</f>
        <v>4246</v>
      </c>
      <c r="AF71" s="44">
        <v>4</v>
      </c>
      <c r="AG71" s="44">
        <v>1</v>
      </c>
      <c r="AH71" s="44"/>
      <c r="AI71" s="44">
        <v>5</v>
      </c>
      <c r="AJ71" s="44"/>
    </row>
    <row r="72" spans="1:36" s="40" customFormat="1" x14ac:dyDescent="0.25">
      <c r="A72" s="116" t="s">
        <v>299</v>
      </c>
      <c r="B72" s="40" t="s">
        <v>682</v>
      </c>
      <c r="C72" s="116" t="s">
        <v>32</v>
      </c>
      <c r="D72" s="44"/>
      <c r="E72" s="44">
        <v>1</v>
      </c>
      <c r="F72" s="44">
        <v>1</v>
      </c>
      <c r="G72" s="44">
        <v>1</v>
      </c>
      <c r="H72" s="118">
        <v>1</v>
      </c>
      <c r="I72" s="44">
        <v>1</v>
      </c>
      <c r="J72" s="44">
        <v>1</v>
      </c>
      <c r="K72" s="44">
        <v>36630</v>
      </c>
      <c r="L72" s="44">
        <v>23</v>
      </c>
      <c r="M72" s="44">
        <f t="shared" si="25"/>
        <v>36653</v>
      </c>
      <c r="N72" s="40">
        <f t="shared" si="18"/>
        <v>0</v>
      </c>
      <c r="O72" s="40">
        <f t="shared" si="19"/>
        <v>0</v>
      </c>
      <c r="P72" s="44">
        <f t="shared" si="20"/>
        <v>0</v>
      </c>
      <c r="Q72" s="44"/>
      <c r="R72" s="114"/>
      <c r="S72" s="44"/>
      <c r="T72" s="114"/>
      <c r="U72" s="44">
        <f t="shared" si="23"/>
        <v>0</v>
      </c>
      <c r="V72" s="114"/>
      <c r="W72" s="44"/>
      <c r="X72" s="44"/>
      <c r="Y72" s="44">
        <f t="shared" si="26"/>
        <v>0</v>
      </c>
      <c r="Z72" s="44"/>
      <c r="AA72" s="44"/>
      <c r="AB72" s="44">
        <f t="shared" si="27"/>
        <v>0</v>
      </c>
      <c r="AC72" s="117"/>
      <c r="AD72" s="44"/>
      <c r="AE72" s="44">
        <f t="shared" si="28"/>
        <v>0</v>
      </c>
      <c r="AF72" s="44">
        <v>1</v>
      </c>
      <c r="AG72" s="44">
        <v>1</v>
      </c>
      <c r="AH72" s="44"/>
      <c r="AI72" s="44">
        <v>1</v>
      </c>
      <c r="AJ72" s="44"/>
    </row>
    <row r="73" spans="1:36" x14ac:dyDescent="0.25">
      <c r="C73" s="60"/>
      <c r="AC73" s="61"/>
      <c r="AJ73" s="43"/>
    </row>
    <row r="74" spans="1:36" x14ac:dyDescent="0.25">
      <c r="C74" s="60"/>
      <c r="AC74" s="61"/>
      <c r="AJ74" s="43"/>
    </row>
    <row r="75" spans="1:36" x14ac:dyDescent="0.25">
      <c r="C75" s="60"/>
      <c r="AC75" s="61"/>
      <c r="AJ75" s="43"/>
    </row>
    <row r="76" spans="1:36" x14ac:dyDescent="0.25">
      <c r="C76" s="60"/>
      <c r="R76" s="43"/>
      <c r="T76" s="43"/>
      <c r="V76" s="43"/>
      <c r="AJ76" s="43"/>
    </row>
    <row r="77" spans="1:36" x14ac:dyDescent="0.25">
      <c r="C77" s="60"/>
      <c r="AC77" s="61"/>
      <c r="AJ77" s="43"/>
    </row>
    <row r="78" spans="1:36" x14ac:dyDescent="0.25">
      <c r="C78" s="60"/>
      <c r="AC78" s="61"/>
      <c r="AJ78" s="43"/>
    </row>
    <row r="79" spans="1:36" x14ac:dyDescent="0.25">
      <c r="C79" s="60"/>
      <c r="AC79" s="61"/>
      <c r="AJ79" s="43"/>
    </row>
    <row r="80" spans="1:36" x14ac:dyDescent="0.25">
      <c r="C80" s="60"/>
      <c r="R80" s="43"/>
      <c r="T80" s="43"/>
      <c r="V80" s="43"/>
      <c r="AJ80" s="43"/>
    </row>
    <row r="81" spans="1:36" x14ac:dyDescent="0.25">
      <c r="C81" s="60"/>
      <c r="AC81" s="61"/>
      <c r="AJ81" s="43"/>
    </row>
    <row r="82" spans="1:36" x14ac:dyDescent="0.25">
      <c r="C82" s="60"/>
      <c r="AC82" s="61"/>
      <c r="AJ82" s="43"/>
    </row>
    <row r="83" spans="1:36" x14ac:dyDescent="0.25">
      <c r="C83" s="60"/>
      <c r="AC83" s="61"/>
      <c r="AJ83" s="43"/>
    </row>
    <row r="84" spans="1:36" x14ac:dyDescent="0.25">
      <c r="C84" s="60"/>
      <c r="AC84" s="61"/>
      <c r="AJ84" s="43"/>
    </row>
    <row r="85" spans="1:36" x14ac:dyDescent="0.25">
      <c r="C85" s="60"/>
      <c r="AC85" s="61"/>
      <c r="AJ85" s="43"/>
    </row>
    <row r="86" spans="1:36" x14ac:dyDescent="0.25">
      <c r="C86" s="60"/>
      <c r="AC86" s="61"/>
      <c r="AJ86" s="43"/>
    </row>
    <row r="87" spans="1:36" x14ac:dyDescent="0.25">
      <c r="C87" s="60"/>
      <c r="AC87" s="61"/>
      <c r="AJ87" s="43"/>
    </row>
    <row r="88" spans="1:36" x14ac:dyDescent="0.25">
      <c r="C88" s="60"/>
      <c r="AJ88" s="43"/>
    </row>
    <row r="89" spans="1:36" x14ac:dyDescent="0.25">
      <c r="C89" s="60"/>
      <c r="AJ89" s="43"/>
    </row>
    <row r="90" spans="1:36" x14ac:dyDescent="0.25">
      <c r="C90" s="60"/>
      <c r="L90" s="62"/>
      <c r="AJ90" s="43"/>
    </row>
    <row r="91" spans="1:36" x14ac:dyDescent="0.25">
      <c r="C91" s="60"/>
      <c r="AJ91" s="43"/>
    </row>
    <row r="92" spans="1:36" x14ac:dyDescent="0.25">
      <c r="C92" s="60"/>
      <c r="AJ92" s="43"/>
    </row>
    <row r="93" spans="1:36" x14ac:dyDescent="0.25">
      <c r="C93" s="60"/>
      <c r="AJ93" s="43"/>
    </row>
    <row r="94" spans="1:36" x14ac:dyDescent="0.25">
      <c r="A94" s="60"/>
      <c r="C94" s="60"/>
    </row>
    <row r="95" spans="1:36" x14ac:dyDescent="0.25">
      <c r="A95" s="60"/>
      <c r="C95" s="60"/>
    </row>
    <row r="96" spans="1:36" ht="13" x14ac:dyDescent="0.25">
      <c r="A96" s="60"/>
      <c r="B96" s="21"/>
      <c r="C96" s="21"/>
      <c r="D96" s="22"/>
      <c r="E96" s="22"/>
      <c r="F96" s="22"/>
      <c r="G96" s="22"/>
      <c r="H96" s="22"/>
      <c r="I96" s="22"/>
      <c r="J96" s="22"/>
      <c r="K96" s="22"/>
      <c r="L96" s="22"/>
      <c r="M96" s="22"/>
      <c r="N96" s="22"/>
      <c r="O96" s="22"/>
      <c r="P96" s="22"/>
      <c r="Q96" s="22"/>
      <c r="R96" s="47"/>
      <c r="S96" s="22"/>
      <c r="T96" s="47"/>
      <c r="U96" s="22"/>
      <c r="V96" s="47"/>
      <c r="W96" s="22"/>
      <c r="X96" s="22"/>
      <c r="Y96" s="22"/>
      <c r="Z96" s="22"/>
      <c r="AA96" s="22"/>
      <c r="AB96" s="22"/>
      <c r="AC96" s="22"/>
      <c r="AD96" s="22"/>
      <c r="AE96" s="22"/>
      <c r="AF96" s="22"/>
      <c r="AG96" s="22"/>
      <c r="AH96" s="22"/>
      <c r="AI96" s="22"/>
      <c r="AJ96" s="43"/>
    </row>
    <row r="97" spans="1:36" x14ac:dyDescent="0.25">
      <c r="A97" s="18"/>
      <c r="C97"/>
      <c r="D97" s="20"/>
      <c r="E97" s="20"/>
      <c r="F97" s="20"/>
      <c r="G97" s="20"/>
      <c r="H97" s="20"/>
      <c r="I97" s="20"/>
      <c r="J97" s="20"/>
      <c r="K97" s="20"/>
      <c r="L97" s="20"/>
      <c r="M97" s="20"/>
      <c r="N97" s="20"/>
      <c r="O97" s="20"/>
      <c r="P97" s="20"/>
      <c r="Q97" s="20"/>
      <c r="R97" s="63"/>
      <c r="S97" s="20"/>
      <c r="T97" s="64"/>
      <c r="U97" s="20"/>
      <c r="V97" s="64"/>
      <c r="W97" s="20"/>
      <c r="X97" s="20"/>
      <c r="Y97" s="20"/>
      <c r="Z97" s="20"/>
      <c r="AA97" s="20"/>
      <c r="AB97" s="20"/>
      <c r="AC97" s="20"/>
      <c r="AD97" s="20"/>
      <c r="AE97" s="20"/>
      <c r="AF97" s="20"/>
      <c r="AG97" s="20"/>
      <c r="AH97" s="20"/>
      <c r="AI97" s="20"/>
      <c r="AJ97" s="43"/>
    </row>
    <row r="98" spans="1:36" x14ac:dyDescent="0.25">
      <c r="A98"/>
      <c r="C98"/>
      <c r="D98" s="20"/>
      <c r="E98" s="20"/>
      <c r="F98" s="20"/>
      <c r="G98" s="20"/>
      <c r="H98" s="20"/>
      <c r="I98" s="20"/>
      <c r="J98" s="20"/>
      <c r="K98" s="20"/>
      <c r="L98" s="20"/>
      <c r="M98" s="20"/>
      <c r="N98" s="20"/>
      <c r="O98" s="20"/>
      <c r="P98" s="20"/>
      <c r="Q98" s="20"/>
      <c r="R98" s="63"/>
      <c r="S98" s="20"/>
      <c r="T98" s="64"/>
      <c r="U98" s="20"/>
      <c r="V98" s="64"/>
      <c r="W98" s="20"/>
      <c r="X98" s="20"/>
      <c r="Y98" s="20"/>
      <c r="Z98" s="20"/>
      <c r="AA98" s="20"/>
      <c r="AB98" s="20"/>
      <c r="AC98" s="20"/>
      <c r="AD98" s="20"/>
      <c r="AE98" s="20"/>
      <c r="AF98" s="20"/>
      <c r="AG98" s="20"/>
      <c r="AH98" s="20"/>
      <c r="AI98" s="20"/>
      <c r="AJ98" s="43"/>
    </row>
    <row r="99" spans="1:36" x14ac:dyDescent="0.25">
      <c r="A99"/>
      <c r="C99"/>
      <c r="D99" s="20"/>
      <c r="E99" s="20"/>
      <c r="F99" s="20"/>
      <c r="G99" s="20"/>
      <c r="H99" s="20"/>
      <c r="I99" s="20"/>
      <c r="J99" s="20"/>
      <c r="K99" s="20"/>
      <c r="L99" s="20"/>
      <c r="M99" s="20"/>
      <c r="N99" s="20"/>
      <c r="O99" s="20"/>
      <c r="P99" s="20"/>
      <c r="Q99" s="20"/>
      <c r="R99" s="63"/>
      <c r="S99" s="20"/>
      <c r="T99" s="64"/>
      <c r="U99" s="20"/>
      <c r="V99" s="64"/>
      <c r="W99" s="20"/>
      <c r="X99" s="20"/>
      <c r="Y99" s="20"/>
      <c r="Z99" s="20"/>
      <c r="AA99" s="20"/>
      <c r="AB99" s="20"/>
      <c r="AC99" s="20"/>
      <c r="AD99" s="20"/>
      <c r="AE99" s="20"/>
      <c r="AF99" s="20"/>
      <c r="AG99" s="20"/>
      <c r="AH99" s="20"/>
      <c r="AI99" s="20"/>
      <c r="AJ99" s="43"/>
    </row>
    <row r="100" spans="1:36" x14ac:dyDescent="0.25">
      <c r="A100"/>
      <c r="C100"/>
      <c r="D100" s="20"/>
      <c r="E100" s="20"/>
      <c r="F100" s="20"/>
      <c r="G100" s="20"/>
      <c r="H100" s="20"/>
      <c r="I100" s="20"/>
      <c r="J100" s="20"/>
      <c r="K100" s="20"/>
      <c r="L100" s="20"/>
      <c r="M100" s="20"/>
      <c r="N100" s="20"/>
      <c r="O100" s="20"/>
      <c r="P100" s="20"/>
      <c r="Q100" s="20"/>
      <c r="R100" s="63"/>
      <c r="S100" s="20"/>
      <c r="T100" s="64"/>
      <c r="U100" s="20"/>
      <c r="V100" s="64"/>
      <c r="W100" s="20"/>
      <c r="X100" s="20"/>
      <c r="Y100" s="20"/>
      <c r="Z100" s="20"/>
      <c r="AA100" s="20"/>
      <c r="AB100" s="20"/>
      <c r="AC100" s="20"/>
      <c r="AD100" s="20"/>
      <c r="AE100" s="20"/>
      <c r="AF100" s="20"/>
      <c r="AG100" s="20"/>
      <c r="AH100" s="20"/>
      <c r="AI100" s="20"/>
      <c r="AJ100" s="43"/>
    </row>
    <row r="101" spans="1:36" x14ac:dyDescent="0.25">
      <c r="A101"/>
      <c r="C101"/>
      <c r="D101" s="20"/>
      <c r="E101" s="20"/>
      <c r="F101" s="20"/>
      <c r="G101" s="20"/>
      <c r="H101" s="20"/>
      <c r="I101" s="20"/>
      <c r="J101" s="20"/>
      <c r="K101" s="20"/>
      <c r="L101" s="20"/>
      <c r="M101" s="20"/>
      <c r="N101" s="20"/>
      <c r="O101" s="20"/>
      <c r="P101" s="20"/>
      <c r="Q101" s="20"/>
      <c r="R101" s="63"/>
      <c r="S101" s="20"/>
      <c r="T101" s="64"/>
      <c r="U101" s="20"/>
      <c r="V101" s="64"/>
      <c r="W101" s="20"/>
      <c r="X101" s="20"/>
      <c r="Y101" s="20"/>
      <c r="Z101" s="20"/>
      <c r="AA101" s="20"/>
      <c r="AB101" s="20"/>
      <c r="AC101" s="20"/>
      <c r="AD101" s="20"/>
      <c r="AE101" s="20"/>
      <c r="AF101" s="20"/>
      <c r="AG101" s="20"/>
      <c r="AH101" s="20"/>
      <c r="AI101" s="20"/>
      <c r="AJ101" s="43"/>
    </row>
    <row r="102" spans="1:36" x14ac:dyDescent="0.25">
      <c r="A102"/>
      <c r="C102"/>
      <c r="D102" s="20"/>
      <c r="E102" s="20"/>
      <c r="F102" s="20"/>
      <c r="G102" s="20"/>
      <c r="H102" s="20"/>
      <c r="I102" s="20"/>
      <c r="J102" s="20"/>
      <c r="K102" s="20"/>
      <c r="L102" s="20"/>
      <c r="M102" s="20"/>
      <c r="N102" s="20"/>
      <c r="O102" s="20"/>
      <c r="P102" s="20"/>
      <c r="Q102" s="20"/>
      <c r="R102" s="63"/>
      <c r="S102" s="20"/>
      <c r="T102" s="64"/>
      <c r="U102" s="20"/>
      <c r="V102" s="64"/>
      <c r="W102" s="20"/>
      <c r="X102" s="20"/>
      <c r="Y102" s="20"/>
      <c r="Z102" s="20"/>
      <c r="AA102" s="20"/>
      <c r="AB102" s="20"/>
      <c r="AC102" s="20"/>
      <c r="AD102" s="20"/>
      <c r="AE102" s="20"/>
      <c r="AF102" s="20"/>
      <c r="AG102" s="20"/>
      <c r="AH102" s="20"/>
      <c r="AI102" s="20"/>
      <c r="AJ102" s="43"/>
    </row>
    <row r="103" spans="1:36" x14ac:dyDescent="0.25">
      <c r="A103"/>
      <c r="C103"/>
      <c r="D103" s="20"/>
      <c r="E103" s="20"/>
      <c r="F103" s="20"/>
      <c r="G103" s="20"/>
      <c r="H103" s="20"/>
      <c r="I103" s="20"/>
      <c r="J103" s="20"/>
      <c r="K103" s="20"/>
      <c r="L103" s="20"/>
      <c r="M103" s="20"/>
      <c r="N103" s="20"/>
      <c r="O103" s="20"/>
      <c r="P103" s="20"/>
      <c r="Q103" s="20"/>
      <c r="R103" s="63"/>
      <c r="S103" s="20"/>
      <c r="T103" s="64"/>
      <c r="U103" s="20"/>
      <c r="V103" s="64"/>
      <c r="W103" s="20"/>
      <c r="X103" s="20"/>
      <c r="Y103" s="20"/>
      <c r="Z103" s="20"/>
      <c r="AA103" s="20"/>
      <c r="AB103" s="20"/>
      <c r="AC103" s="20"/>
      <c r="AD103" s="20"/>
      <c r="AE103" s="20"/>
      <c r="AF103" s="20"/>
      <c r="AG103" s="20"/>
      <c r="AH103" s="20"/>
      <c r="AI103" s="20"/>
      <c r="AJ103" s="43"/>
    </row>
    <row r="104" spans="1:36" x14ac:dyDescent="0.25">
      <c r="A104"/>
      <c r="C104"/>
      <c r="D104" s="20"/>
      <c r="E104" s="20"/>
      <c r="F104" s="20"/>
      <c r="G104" s="20"/>
      <c r="H104" s="20"/>
      <c r="I104" s="20"/>
      <c r="J104" s="20"/>
      <c r="K104" s="20"/>
      <c r="L104" s="20"/>
      <c r="M104" s="20"/>
      <c r="N104" s="20"/>
      <c r="O104" s="20"/>
      <c r="P104" s="20"/>
      <c r="Q104" s="20"/>
      <c r="R104" s="63"/>
      <c r="S104" s="20"/>
      <c r="T104" s="64"/>
      <c r="U104" s="20"/>
      <c r="V104" s="64"/>
      <c r="W104" s="20"/>
      <c r="X104" s="20"/>
      <c r="Y104" s="20"/>
      <c r="Z104" s="20"/>
      <c r="AA104" s="20"/>
      <c r="AB104" s="20"/>
      <c r="AC104" s="20"/>
      <c r="AD104" s="20"/>
      <c r="AE104" s="20"/>
      <c r="AF104" s="20"/>
      <c r="AG104" s="20"/>
      <c r="AH104" s="20"/>
      <c r="AI104" s="20"/>
      <c r="AJ104" s="43"/>
    </row>
    <row r="105" spans="1:36" x14ac:dyDescent="0.25">
      <c r="A105"/>
      <c r="C105"/>
      <c r="D105" s="20"/>
      <c r="E105" s="20"/>
      <c r="F105" s="20"/>
      <c r="G105" s="20"/>
      <c r="H105" s="20"/>
      <c r="I105" s="20"/>
      <c r="J105" s="20"/>
      <c r="K105" s="20"/>
      <c r="L105" s="20"/>
      <c r="M105" s="20"/>
      <c r="N105" s="20"/>
      <c r="O105" s="20"/>
      <c r="P105" s="20"/>
      <c r="Q105" s="20"/>
      <c r="R105" s="63"/>
      <c r="S105" s="20"/>
      <c r="T105" s="64"/>
      <c r="U105" s="20"/>
      <c r="V105" s="64"/>
      <c r="W105" s="20"/>
      <c r="X105" s="20"/>
      <c r="Y105" s="20"/>
      <c r="Z105" s="20"/>
      <c r="AA105" s="20"/>
      <c r="AB105" s="20"/>
      <c r="AC105" s="20"/>
      <c r="AD105" s="20"/>
      <c r="AE105" s="20"/>
      <c r="AF105" s="20"/>
      <c r="AG105" s="20"/>
      <c r="AH105" s="20"/>
      <c r="AI105" s="20"/>
      <c r="AJ105" s="43"/>
    </row>
    <row r="106" spans="1:36" x14ac:dyDescent="0.25">
      <c r="A106"/>
      <c r="C106"/>
      <c r="D106" s="20"/>
      <c r="E106" s="20"/>
      <c r="F106" s="20"/>
      <c r="G106" s="20"/>
      <c r="H106" s="20"/>
      <c r="I106" s="20"/>
      <c r="J106" s="20"/>
      <c r="K106" s="20"/>
      <c r="L106" s="20"/>
      <c r="M106" s="20"/>
      <c r="N106" s="20"/>
      <c r="O106" s="20"/>
      <c r="P106" s="20"/>
      <c r="Q106" s="20"/>
      <c r="R106" s="63"/>
      <c r="S106" s="20"/>
      <c r="T106" s="64"/>
      <c r="U106" s="20"/>
      <c r="V106" s="64"/>
      <c r="W106" s="20"/>
      <c r="X106" s="20"/>
      <c r="Y106" s="20"/>
      <c r="Z106" s="20"/>
      <c r="AA106" s="20"/>
      <c r="AB106" s="20"/>
      <c r="AC106" s="20"/>
      <c r="AD106" s="20"/>
      <c r="AE106" s="20"/>
      <c r="AF106" s="20"/>
      <c r="AG106" s="20"/>
      <c r="AH106" s="20"/>
      <c r="AI106" s="20"/>
      <c r="AJ106" s="43"/>
    </row>
    <row r="107" spans="1:36" x14ac:dyDescent="0.25">
      <c r="A107"/>
      <c r="C107"/>
      <c r="D107" s="20"/>
      <c r="E107" s="20"/>
      <c r="F107" s="20"/>
      <c r="G107" s="20"/>
      <c r="H107" s="20"/>
      <c r="I107" s="20"/>
      <c r="J107" s="20"/>
      <c r="K107" s="20"/>
      <c r="L107" s="20"/>
      <c r="M107" s="20"/>
      <c r="N107" s="20"/>
      <c r="O107" s="20"/>
      <c r="P107" s="20"/>
      <c r="Q107" s="20"/>
      <c r="R107" s="63"/>
      <c r="S107" s="20"/>
      <c r="T107" s="64"/>
      <c r="U107" s="20"/>
      <c r="V107" s="64"/>
      <c r="W107" s="20"/>
      <c r="X107" s="20"/>
      <c r="Y107" s="20"/>
      <c r="Z107" s="20"/>
      <c r="AA107" s="20"/>
      <c r="AB107" s="20"/>
      <c r="AC107" s="20"/>
      <c r="AD107" s="20"/>
      <c r="AE107" s="20"/>
      <c r="AF107" s="20"/>
      <c r="AG107" s="20"/>
      <c r="AH107" s="20"/>
      <c r="AI107" s="20"/>
    </row>
  </sheetData>
  <pageMargins left="0.7" right="0.7" top="0.75" bottom="0.75" header="0.3" footer="0.3"/>
  <pageSetup paperSize="9" orientation="portrait" r:id="rId1"/>
  <headerFooter>
    <oddFooter>&amp;C_x000D_&amp;1#&amp;"Aptos"&amp;10&amp;K000000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2588-E275-4ACF-B0FC-157F5550CF6E}">
  <sheetPr codeName="Sheet13"/>
  <dimension ref="A1:AJ20"/>
  <sheetViews>
    <sheetView zoomScale="80" zoomScaleNormal="80" workbookViewId="0">
      <selection activeCell="V14" sqref="V14"/>
    </sheetView>
  </sheetViews>
  <sheetFormatPr defaultColWidth="9.1796875" defaultRowHeight="12.5" x14ac:dyDescent="0.25"/>
  <cols>
    <col min="1" max="1" width="39.81640625" style="42" customWidth="1"/>
    <col min="2" max="2" width="15.81640625" style="42" customWidth="1"/>
    <col min="3" max="3" width="12.7265625" style="42" customWidth="1"/>
    <col min="4" max="5" width="13.453125" style="43" customWidth="1"/>
    <col min="6" max="6" width="11.81640625" style="43" customWidth="1"/>
    <col min="7" max="7" width="11.7265625" style="43" customWidth="1"/>
    <col min="8" max="8" width="9.1796875" style="43"/>
    <col min="9" max="17" width="12.7265625" style="43" customWidth="1"/>
    <col min="18" max="18" width="12.7265625" style="53" customWidth="1"/>
    <col min="19" max="19" width="12.7265625" style="43" customWidth="1"/>
    <col min="20" max="20" width="12.7265625" style="53" customWidth="1"/>
    <col min="21" max="21" width="12.7265625" style="43" customWidth="1"/>
    <col min="22" max="22" width="12.7265625" style="53" customWidth="1"/>
    <col min="23" max="29" width="12.7265625" style="43" customWidth="1"/>
    <col min="30" max="35" width="9.1796875" style="43"/>
    <col min="36" max="16384" width="9.1796875" style="42"/>
  </cols>
  <sheetData>
    <row r="1" spans="1:36" s="72" customFormat="1" x14ac:dyDescent="0.25">
      <c r="A1" s="72" t="s">
        <v>323</v>
      </c>
      <c r="D1" s="73">
        <f>SUM(D4:D14)</f>
        <v>56</v>
      </c>
      <c r="E1" s="73">
        <f t="shared" ref="E1:AI1" si="0">SUM(E4:E14)</f>
        <v>13</v>
      </c>
      <c r="F1" s="73">
        <f t="shared" si="0"/>
        <v>131</v>
      </c>
      <c r="G1" s="73">
        <f t="shared" si="0"/>
        <v>13</v>
      </c>
      <c r="H1" s="73">
        <f t="shared" si="0"/>
        <v>275</v>
      </c>
      <c r="I1" s="73">
        <f t="shared" si="0"/>
        <v>91</v>
      </c>
      <c r="J1" s="73">
        <f t="shared" si="0"/>
        <v>74</v>
      </c>
      <c r="K1" s="73">
        <f t="shared" si="0"/>
        <v>2126139</v>
      </c>
      <c r="L1" s="73">
        <f t="shared" si="0"/>
        <v>3754</v>
      </c>
      <c r="M1" s="73">
        <f t="shared" si="0"/>
        <v>2129893</v>
      </c>
      <c r="N1" s="73">
        <f t="shared" si="0"/>
        <v>1956112</v>
      </c>
      <c r="O1" s="73">
        <f t="shared" si="0"/>
        <v>3399</v>
      </c>
      <c r="P1" s="73">
        <f t="shared" si="0"/>
        <v>1959511</v>
      </c>
      <c r="Q1" s="73">
        <f t="shared" si="0"/>
        <v>841452</v>
      </c>
      <c r="R1" s="109">
        <f>Q1/N1</f>
        <v>0.43016555289267688</v>
      </c>
      <c r="S1" s="73">
        <f>SUM(S4:S14)</f>
        <v>2953</v>
      </c>
      <c r="T1" s="109">
        <f>S1/O1</f>
        <v>0.8687849367461018</v>
      </c>
      <c r="U1" s="73">
        <f>SUM(U4:U14)</f>
        <v>844405</v>
      </c>
      <c r="V1" s="109">
        <f>U1/P1</f>
        <v>0.43092638928793969</v>
      </c>
      <c r="W1" s="73">
        <f t="shared" si="0"/>
        <v>18984</v>
      </c>
      <c r="X1" s="73">
        <f t="shared" si="0"/>
        <v>580</v>
      </c>
      <c r="Y1" s="73">
        <f t="shared" si="0"/>
        <v>19564</v>
      </c>
      <c r="Z1" s="73">
        <f t="shared" si="0"/>
        <v>14956</v>
      </c>
      <c r="AA1" s="73">
        <f t="shared" si="0"/>
        <v>368</v>
      </c>
      <c r="AB1" s="73">
        <f t="shared" si="0"/>
        <v>15324</v>
      </c>
      <c r="AC1" s="73">
        <f t="shared" si="0"/>
        <v>4670</v>
      </c>
      <c r="AD1" s="73">
        <f t="shared" si="0"/>
        <v>62665</v>
      </c>
      <c r="AE1" s="73">
        <f t="shared" si="0"/>
        <v>67335</v>
      </c>
      <c r="AF1" s="73">
        <f t="shared" si="0"/>
        <v>73</v>
      </c>
      <c r="AG1" s="73">
        <f t="shared" si="0"/>
        <v>34</v>
      </c>
      <c r="AH1" s="73">
        <f t="shared" si="0"/>
        <v>0</v>
      </c>
      <c r="AI1" s="73">
        <f t="shared" si="0"/>
        <v>131</v>
      </c>
    </row>
    <row r="3" spans="1:36" s="23" customFormat="1" ht="65" x14ac:dyDescent="0.25">
      <c r="A3" s="21" t="s">
        <v>11</v>
      </c>
      <c r="B3" s="21" t="s">
        <v>136</v>
      </c>
      <c r="C3" s="21" t="s">
        <v>30</v>
      </c>
      <c r="D3" s="22" t="s">
        <v>321</v>
      </c>
      <c r="E3" s="22" t="s">
        <v>322</v>
      </c>
      <c r="F3" s="22" t="s">
        <v>0</v>
      </c>
      <c r="G3" s="22" t="s">
        <v>60</v>
      </c>
      <c r="H3" s="22" t="s">
        <v>1</v>
      </c>
      <c r="I3" s="22" t="s">
        <v>3</v>
      </c>
      <c r="J3" s="22" t="s">
        <v>33</v>
      </c>
      <c r="K3" s="22" t="s">
        <v>26</v>
      </c>
      <c r="L3" s="22" t="s">
        <v>16</v>
      </c>
      <c r="M3" s="22" t="s">
        <v>17</v>
      </c>
      <c r="N3" s="22" t="s">
        <v>27</v>
      </c>
      <c r="O3" s="22" t="s">
        <v>18</v>
      </c>
      <c r="P3" s="22" t="s">
        <v>19</v>
      </c>
      <c r="Q3" s="22" t="s">
        <v>20</v>
      </c>
      <c r="R3" s="47" t="s">
        <v>21</v>
      </c>
      <c r="S3" s="22" t="s">
        <v>22</v>
      </c>
      <c r="T3" s="47" t="s">
        <v>23</v>
      </c>
      <c r="U3" s="22" t="s">
        <v>24</v>
      </c>
      <c r="V3" s="47" t="s">
        <v>25</v>
      </c>
      <c r="W3" s="22" t="s">
        <v>7</v>
      </c>
      <c r="X3" s="22" t="s">
        <v>8</v>
      </c>
      <c r="Y3" s="22" t="s">
        <v>9</v>
      </c>
      <c r="Z3" s="22" t="s">
        <v>14</v>
      </c>
      <c r="AA3" s="22" t="s">
        <v>15</v>
      </c>
      <c r="AB3" s="22" t="s">
        <v>28</v>
      </c>
      <c r="AC3" s="22" t="s">
        <v>29</v>
      </c>
      <c r="AD3" s="22" t="s">
        <v>12</v>
      </c>
      <c r="AE3" s="22" t="s">
        <v>13</v>
      </c>
      <c r="AF3" s="22" t="s">
        <v>701</v>
      </c>
      <c r="AG3" s="22" t="s">
        <v>703</v>
      </c>
      <c r="AH3" s="22" t="s">
        <v>10</v>
      </c>
      <c r="AI3" s="22" t="s">
        <v>59</v>
      </c>
    </row>
    <row r="4" spans="1:36" x14ac:dyDescent="0.25">
      <c r="A4" s="18" t="s">
        <v>293</v>
      </c>
      <c r="C4" t="s">
        <v>31</v>
      </c>
      <c r="D4" s="20">
        <v>6</v>
      </c>
      <c r="E4" s="20">
        <v>1</v>
      </c>
      <c r="F4" s="20">
        <v>14</v>
      </c>
      <c r="G4" s="20">
        <v>1</v>
      </c>
      <c r="H4" s="20">
        <v>37</v>
      </c>
      <c r="I4" s="20">
        <v>10</v>
      </c>
      <c r="J4" s="20">
        <v>9</v>
      </c>
      <c r="K4" s="20">
        <v>222406</v>
      </c>
      <c r="L4" s="20">
        <v>319</v>
      </c>
      <c r="M4" s="20">
        <v>222725</v>
      </c>
      <c r="N4" s="20">
        <v>212426</v>
      </c>
      <c r="O4" s="20">
        <v>319</v>
      </c>
      <c r="P4" s="20">
        <v>212745</v>
      </c>
      <c r="Q4" s="20">
        <v>77651</v>
      </c>
      <c r="R4" s="53">
        <v>0.36554376582904163</v>
      </c>
      <c r="S4" s="110">
        <v>273</v>
      </c>
      <c r="T4" s="108">
        <v>0.85579937304075238</v>
      </c>
      <c r="U4" s="111">
        <v>77924</v>
      </c>
      <c r="V4" s="108">
        <v>0.36627887846952922</v>
      </c>
      <c r="W4" s="20">
        <v>742</v>
      </c>
      <c r="X4" s="20">
        <v>43</v>
      </c>
      <c r="Y4" s="20">
        <v>785</v>
      </c>
      <c r="Z4" s="20">
        <v>626</v>
      </c>
      <c r="AA4" s="20">
        <v>23</v>
      </c>
      <c r="AB4" s="20">
        <v>649</v>
      </c>
      <c r="AC4" s="20">
        <v>128</v>
      </c>
      <c r="AD4" s="20">
        <v>3211</v>
      </c>
      <c r="AE4" s="20">
        <v>3339</v>
      </c>
      <c r="AF4" s="20">
        <v>9</v>
      </c>
      <c r="AG4" s="20">
        <v>4</v>
      </c>
      <c r="AH4" s="20">
        <v>0</v>
      </c>
      <c r="AI4" s="20">
        <v>14</v>
      </c>
      <c r="AJ4" s="43"/>
    </row>
    <row r="5" spans="1:36" x14ac:dyDescent="0.25">
      <c r="A5" t="s">
        <v>294</v>
      </c>
      <c r="C5" t="s">
        <v>31</v>
      </c>
      <c r="D5" s="20">
        <v>5</v>
      </c>
      <c r="E5" s="20">
        <v>1</v>
      </c>
      <c r="F5" s="20">
        <v>12</v>
      </c>
      <c r="G5" s="20">
        <v>1</v>
      </c>
      <c r="H5" s="20">
        <v>18</v>
      </c>
      <c r="I5" s="20">
        <v>8</v>
      </c>
      <c r="J5" s="20">
        <v>7</v>
      </c>
      <c r="K5" s="20">
        <v>69216</v>
      </c>
      <c r="L5" s="20">
        <v>84</v>
      </c>
      <c r="M5" s="20">
        <v>69300</v>
      </c>
      <c r="N5" s="20">
        <v>63919</v>
      </c>
      <c r="O5" s="20">
        <v>74</v>
      </c>
      <c r="P5" s="20">
        <v>63993</v>
      </c>
      <c r="Q5" s="20">
        <v>33162</v>
      </c>
      <c r="R5" s="53">
        <v>0.51881287254181074</v>
      </c>
      <c r="S5" s="110">
        <v>70</v>
      </c>
      <c r="T5" s="108">
        <v>0.94594594594594594</v>
      </c>
      <c r="U5" s="111">
        <v>33232</v>
      </c>
      <c r="V5" s="108">
        <v>0.51930679918116041</v>
      </c>
      <c r="W5" s="20">
        <v>650</v>
      </c>
      <c r="X5" s="20">
        <v>43</v>
      </c>
      <c r="Y5" s="20">
        <v>693</v>
      </c>
      <c r="Z5" s="20">
        <v>512</v>
      </c>
      <c r="AA5" s="20">
        <v>37</v>
      </c>
      <c r="AB5" s="20">
        <v>549</v>
      </c>
      <c r="AC5" s="20">
        <v>16</v>
      </c>
      <c r="AD5" s="20">
        <v>2998</v>
      </c>
      <c r="AE5" s="20">
        <v>3014</v>
      </c>
      <c r="AF5" s="20">
        <v>2</v>
      </c>
      <c r="AG5" s="20">
        <v>1</v>
      </c>
      <c r="AH5" s="20">
        <v>0</v>
      </c>
      <c r="AI5" s="20">
        <v>12</v>
      </c>
      <c r="AJ5" s="43"/>
    </row>
    <row r="6" spans="1:36" x14ac:dyDescent="0.25">
      <c r="A6" t="s">
        <v>115</v>
      </c>
      <c r="C6" t="s">
        <v>31</v>
      </c>
      <c r="D6" s="20">
        <v>4</v>
      </c>
      <c r="E6" s="20">
        <v>3</v>
      </c>
      <c r="F6" s="20">
        <v>11</v>
      </c>
      <c r="G6" s="20">
        <v>3</v>
      </c>
      <c r="H6" s="20">
        <v>16</v>
      </c>
      <c r="I6" s="20">
        <v>7</v>
      </c>
      <c r="J6" s="20">
        <v>6</v>
      </c>
      <c r="K6" s="20">
        <v>110668</v>
      </c>
      <c r="L6" s="20">
        <v>77</v>
      </c>
      <c r="M6" s="20">
        <v>110745</v>
      </c>
      <c r="N6" s="20">
        <v>87111</v>
      </c>
      <c r="O6" s="20">
        <v>69</v>
      </c>
      <c r="P6" s="20">
        <v>87180</v>
      </c>
      <c r="Q6" s="20">
        <v>34081</v>
      </c>
      <c r="R6" s="53">
        <v>0.39123646841386278</v>
      </c>
      <c r="S6" s="110">
        <v>56</v>
      </c>
      <c r="T6" s="108">
        <v>0.81159420289855078</v>
      </c>
      <c r="U6" s="111">
        <v>34137</v>
      </c>
      <c r="V6" s="108">
        <v>0.39156916724019269</v>
      </c>
      <c r="W6" s="20">
        <v>634</v>
      </c>
      <c r="X6" s="20">
        <v>19</v>
      </c>
      <c r="Y6" s="20">
        <v>653</v>
      </c>
      <c r="Z6" s="20">
        <v>512</v>
      </c>
      <c r="AA6" s="20">
        <v>4</v>
      </c>
      <c r="AB6" s="20">
        <v>516</v>
      </c>
      <c r="AC6" s="20">
        <v>28</v>
      </c>
      <c r="AD6" s="20">
        <v>1308</v>
      </c>
      <c r="AE6" s="20">
        <v>1336</v>
      </c>
      <c r="AF6" s="20">
        <v>4</v>
      </c>
      <c r="AG6" s="20">
        <v>3</v>
      </c>
      <c r="AH6" s="20">
        <v>0</v>
      </c>
      <c r="AI6" s="20">
        <v>11</v>
      </c>
      <c r="AJ6" s="43"/>
    </row>
    <row r="7" spans="1:36" x14ac:dyDescent="0.25">
      <c r="A7" t="s">
        <v>72</v>
      </c>
      <c r="C7" t="s">
        <v>31</v>
      </c>
      <c r="D7" s="20">
        <v>7</v>
      </c>
      <c r="E7" s="20">
        <v>1</v>
      </c>
      <c r="F7" s="20">
        <v>9</v>
      </c>
      <c r="G7" s="20">
        <v>1</v>
      </c>
      <c r="H7" s="20">
        <v>24</v>
      </c>
      <c r="I7" s="20">
        <v>7</v>
      </c>
      <c r="J7" s="20">
        <v>4</v>
      </c>
      <c r="K7" s="20">
        <v>131066</v>
      </c>
      <c r="L7" s="20">
        <v>581</v>
      </c>
      <c r="M7" s="20">
        <v>131647</v>
      </c>
      <c r="N7" s="20">
        <v>115513</v>
      </c>
      <c r="O7" s="20">
        <v>303</v>
      </c>
      <c r="P7" s="20">
        <v>115816</v>
      </c>
      <c r="Q7" s="20">
        <v>48929</v>
      </c>
      <c r="R7" s="53">
        <v>0.4235800299533386</v>
      </c>
      <c r="S7" s="110">
        <v>252</v>
      </c>
      <c r="T7" s="108">
        <v>0.83168316831683164</v>
      </c>
      <c r="U7" s="111">
        <v>49181</v>
      </c>
      <c r="V7" s="108">
        <v>0.42464771706845339</v>
      </c>
      <c r="W7" s="20">
        <v>1453</v>
      </c>
      <c r="X7" s="20">
        <v>52</v>
      </c>
      <c r="Y7" s="20">
        <v>1505</v>
      </c>
      <c r="Z7" s="20">
        <v>958</v>
      </c>
      <c r="AA7" s="20">
        <v>37</v>
      </c>
      <c r="AB7" s="20">
        <v>995</v>
      </c>
      <c r="AC7" s="20">
        <v>934</v>
      </c>
      <c r="AD7" s="20">
        <v>3275</v>
      </c>
      <c r="AE7" s="20">
        <v>4209</v>
      </c>
      <c r="AF7" s="20">
        <v>6</v>
      </c>
      <c r="AG7" s="20">
        <v>2</v>
      </c>
      <c r="AH7" s="20">
        <v>0</v>
      </c>
      <c r="AI7" s="20">
        <v>9</v>
      </c>
      <c r="AJ7" s="43"/>
    </row>
    <row r="8" spans="1:36" x14ac:dyDescent="0.25">
      <c r="A8" t="s">
        <v>94</v>
      </c>
      <c r="C8" t="s">
        <v>31</v>
      </c>
      <c r="D8" s="20">
        <v>4</v>
      </c>
      <c r="E8" s="20">
        <v>1</v>
      </c>
      <c r="F8" s="20">
        <v>11</v>
      </c>
      <c r="G8" s="20">
        <v>1</v>
      </c>
      <c r="H8" s="20">
        <v>24</v>
      </c>
      <c r="I8" s="20">
        <v>8</v>
      </c>
      <c r="J8" s="20">
        <v>7</v>
      </c>
      <c r="K8" s="20">
        <v>86891</v>
      </c>
      <c r="L8" s="20">
        <v>41</v>
      </c>
      <c r="M8" s="20">
        <v>86932</v>
      </c>
      <c r="N8" s="20">
        <v>79794</v>
      </c>
      <c r="O8" s="20">
        <v>39</v>
      </c>
      <c r="P8" s="20">
        <v>79833</v>
      </c>
      <c r="Q8" s="20">
        <v>35529</v>
      </c>
      <c r="R8" s="53">
        <v>0.44525904203323557</v>
      </c>
      <c r="S8" s="110">
        <v>35</v>
      </c>
      <c r="T8" s="108">
        <v>0.89743589743589747</v>
      </c>
      <c r="U8" s="111">
        <v>35564</v>
      </c>
      <c r="V8" s="108">
        <v>0.44547993937344205</v>
      </c>
      <c r="W8" s="20">
        <v>680</v>
      </c>
      <c r="X8" s="20">
        <v>15</v>
      </c>
      <c r="Y8" s="20">
        <v>695</v>
      </c>
      <c r="Z8" s="20">
        <v>483</v>
      </c>
      <c r="AA8" s="20">
        <v>6</v>
      </c>
      <c r="AB8" s="20">
        <v>489</v>
      </c>
      <c r="AC8" s="20">
        <v>439</v>
      </c>
      <c r="AD8" s="20">
        <v>2205</v>
      </c>
      <c r="AE8" s="20">
        <v>2644</v>
      </c>
      <c r="AF8" s="20">
        <v>7</v>
      </c>
      <c r="AG8" s="20">
        <v>4</v>
      </c>
      <c r="AH8" s="20">
        <v>0</v>
      </c>
      <c r="AI8" s="20">
        <v>11</v>
      </c>
      <c r="AJ8" s="43"/>
    </row>
    <row r="9" spans="1:36" x14ac:dyDescent="0.25">
      <c r="A9" t="s">
        <v>76</v>
      </c>
      <c r="C9" t="s">
        <v>31</v>
      </c>
      <c r="D9" s="20">
        <v>6</v>
      </c>
      <c r="E9" s="20">
        <v>2</v>
      </c>
      <c r="F9" s="20">
        <v>14</v>
      </c>
      <c r="G9" s="20">
        <v>2</v>
      </c>
      <c r="H9" s="20">
        <v>29</v>
      </c>
      <c r="I9" s="20">
        <v>10</v>
      </c>
      <c r="J9" s="20">
        <v>6</v>
      </c>
      <c r="K9" s="20">
        <v>301489</v>
      </c>
      <c r="L9" s="20">
        <v>1415</v>
      </c>
      <c r="M9" s="20">
        <v>302904</v>
      </c>
      <c r="N9" s="20">
        <v>266028</v>
      </c>
      <c r="O9" s="20">
        <v>1412</v>
      </c>
      <c r="P9" s="20">
        <v>267440</v>
      </c>
      <c r="Q9" s="20">
        <v>102160</v>
      </c>
      <c r="R9" s="53">
        <v>0.38401972724675598</v>
      </c>
      <c r="S9" s="110">
        <v>1260</v>
      </c>
      <c r="T9" s="108">
        <v>0.8923512747875354</v>
      </c>
      <c r="U9" s="111">
        <v>103420</v>
      </c>
      <c r="V9" s="108">
        <v>0.38670355967693687</v>
      </c>
      <c r="W9" s="20">
        <v>2013</v>
      </c>
      <c r="X9" s="20">
        <v>142</v>
      </c>
      <c r="Y9" s="20">
        <v>2155</v>
      </c>
      <c r="Z9" s="20">
        <v>1389</v>
      </c>
      <c r="AA9" s="20">
        <v>90</v>
      </c>
      <c r="AB9" s="20">
        <v>1479</v>
      </c>
      <c r="AC9" s="20">
        <v>372</v>
      </c>
      <c r="AD9" s="20">
        <v>7272</v>
      </c>
      <c r="AE9" s="20">
        <v>7644</v>
      </c>
      <c r="AF9" s="20">
        <v>10</v>
      </c>
      <c r="AG9" s="20">
        <v>5</v>
      </c>
      <c r="AH9" s="20">
        <v>0</v>
      </c>
      <c r="AI9" s="20">
        <v>14</v>
      </c>
      <c r="AJ9" s="43"/>
    </row>
    <row r="10" spans="1:36" x14ac:dyDescent="0.25">
      <c r="A10" t="s">
        <v>295</v>
      </c>
      <c r="C10" t="s">
        <v>31</v>
      </c>
      <c r="D10" s="20">
        <v>3</v>
      </c>
      <c r="E10" s="20">
        <v>0</v>
      </c>
      <c r="F10" s="20">
        <v>7</v>
      </c>
      <c r="G10" s="20">
        <v>0</v>
      </c>
      <c r="H10" s="20">
        <v>20</v>
      </c>
      <c r="I10" s="20">
        <v>3</v>
      </c>
      <c r="J10" s="20">
        <v>2</v>
      </c>
      <c r="K10" s="20">
        <v>24050</v>
      </c>
      <c r="L10" s="20">
        <v>98</v>
      </c>
      <c r="M10" s="20">
        <v>24148</v>
      </c>
      <c r="N10" s="20">
        <v>24050</v>
      </c>
      <c r="O10" s="20">
        <v>98</v>
      </c>
      <c r="P10" s="20">
        <v>24148</v>
      </c>
      <c r="Q10" s="20">
        <v>12515</v>
      </c>
      <c r="R10" s="53">
        <v>0.52037422037422032</v>
      </c>
      <c r="S10" s="110">
        <v>86</v>
      </c>
      <c r="T10" s="108">
        <v>0.87755102040816324</v>
      </c>
      <c r="U10" s="111">
        <v>12601</v>
      </c>
      <c r="V10" s="108">
        <v>0.52182375351996024</v>
      </c>
      <c r="W10" s="20">
        <v>149</v>
      </c>
      <c r="X10" s="20">
        <v>11</v>
      </c>
      <c r="Y10" s="20">
        <v>160</v>
      </c>
      <c r="Z10" s="20">
        <v>123</v>
      </c>
      <c r="AA10" s="20">
        <v>7</v>
      </c>
      <c r="AB10" s="20">
        <v>130</v>
      </c>
      <c r="AC10" s="20">
        <v>48</v>
      </c>
      <c r="AD10" s="20">
        <v>530</v>
      </c>
      <c r="AE10" s="20">
        <v>578</v>
      </c>
      <c r="AF10" s="20">
        <v>3</v>
      </c>
      <c r="AG10" s="20">
        <v>0</v>
      </c>
      <c r="AH10" s="20">
        <v>0</v>
      </c>
      <c r="AI10" s="20">
        <v>7</v>
      </c>
      <c r="AJ10" s="43"/>
    </row>
    <row r="11" spans="1:36" x14ac:dyDescent="0.25">
      <c r="A11" t="s">
        <v>296</v>
      </c>
      <c r="C11" t="s">
        <v>31</v>
      </c>
      <c r="D11" s="20">
        <v>7</v>
      </c>
      <c r="E11" s="20">
        <v>0</v>
      </c>
      <c r="F11" s="20">
        <v>14</v>
      </c>
      <c r="G11" s="43">
        <v>0</v>
      </c>
      <c r="H11" s="20">
        <v>31</v>
      </c>
      <c r="I11" s="20">
        <v>10</v>
      </c>
      <c r="J11" s="20">
        <v>8</v>
      </c>
      <c r="K11" s="20">
        <v>445615</v>
      </c>
      <c r="L11" s="20">
        <v>168</v>
      </c>
      <c r="M11" s="20">
        <v>445783</v>
      </c>
      <c r="N11" s="20">
        <v>445615</v>
      </c>
      <c r="O11" s="20">
        <v>168</v>
      </c>
      <c r="P11" s="20">
        <v>445783</v>
      </c>
      <c r="Q11" s="20">
        <v>202112</v>
      </c>
      <c r="R11" s="53">
        <v>0.45355744308427681</v>
      </c>
      <c r="S11">
        <v>152</v>
      </c>
      <c r="T11" s="63">
        <v>0.90476190476190477</v>
      </c>
      <c r="U11">
        <v>202264</v>
      </c>
      <c r="V11" s="64">
        <v>0.45372748624330672</v>
      </c>
      <c r="W11" s="76">
        <v>3688</v>
      </c>
      <c r="X11" s="20">
        <v>52</v>
      </c>
      <c r="Y11" s="20">
        <v>3740</v>
      </c>
      <c r="Z11" s="20">
        <v>3034</v>
      </c>
      <c r="AA11" s="20">
        <v>31</v>
      </c>
      <c r="AB11" s="20">
        <v>3065</v>
      </c>
      <c r="AC11" s="20">
        <v>192</v>
      </c>
      <c r="AD11" s="20">
        <v>19046</v>
      </c>
      <c r="AE11" s="20">
        <v>19238</v>
      </c>
      <c r="AF11" s="20">
        <v>9</v>
      </c>
      <c r="AG11" s="20">
        <v>3</v>
      </c>
      <c r="AH11" s="20">
        <v>0</v>
      </c>
      <c r="AI11" s="20">
        <v>14</v>
      </c>
      <c r="AJ11" s="43"/>
    </row>
    <row r="12" spans="1:36" x14ac:dyDescent="0.25">
      <c r="A12" t="s">
        <v>297</v>
      </c>
      <c r="C12" t="s">
        <v>31</v>
      </c>
      <c r="D12" s="20">
        <v>3</v>
      </c>
      <c r="E12" s="20">
        <v>1</v>
      </c>
      <c r="F12" s="20">
        <v>12</v>
      </c>
      <c r="G12" s="20">
        <v>1</v>
      </c>
      <c r="H12" s="20">
        <v>24</v>
      </c>
      <c r="I12" s="20">
        <v>9</v>
      </c>
      <c r="J12" s="20">
        <v>8</v>
      </c>
      <c r="K12" s="20">
        <v>168885</v>
      </c>
      <c r="L12" s="20">
        <v>418</v>
      </c>
      <c r="M12" s="20">
        <v>169303</v>
      </c>
      <c r="N12" s="20">
        <v>153681</v>
      </c>
      <c r="O12" s="20">
        <v>402</v>
      </c>
      <c r="P12" s="20">
        <v>154083</v>
      </c>
      <c r="Q12" s="20">
        <v>74912</v>
      </c>
      <c r="R12" s="53">
        <v>0.48745127894795065</v>
      </c>
      <c r="S12" s="110">
        <v>339</v>
      </c>
      <c r="T12" s="108">
        <v>0.84328358208955223</v>
      </c>
      <c r="U12" s="111">
        <v>75251</v>
      </c>
      <c r="V12" s="108">
        <v>0.48837963954492059</v>
      </c>
      <c r="W12" s="20">
        <v>2152</v>
      </c>
      <c r="X12" s="20">
        <v>94</v>
      </c>
      <c r="Y12" s="20">
        <v>2246</v>
      </c>
      <c r="Z12" s="20">
        <v>1734</v>
      </c>
      <c r="AA12" s="20">
        <v>61</v>
      </c>
      <c r="AB12" s="20">
        <v>1795</v>
      </c>
      <c r="AC12" s="20">
        <v>579</v>
      </c>
      <c r="AD12" s="20">
        <v>7549</v>
      </c>
      <c r="AE12" s="20">
        <v>8128</v>
      </c>
      <c r="AF12" s="20">
        <v>5</v>
      </c>
      <c r="AG12" s="20">
        <v>3</v>
      </c>
      <c r="AH12" s="20">
        <v>0</v>
      </c>
      <c r="AI12" s="20">
        <v>12</v>
      </c>
      <c r="AJ12" s="43"/>
    </row>
    <row r="13" spans="1:36" x14ac:dyDescent="0.25">
      <c r="A13" t="s">
        <v>298</v>
      </c>
      <c r="C13" t="s">
        <v>31</v>
      </c>
      <c r="D13" s="20">
        <v>6</v>
      </c>
      <c r="E13" s="20">
        <v>2</v>
      </c>
      <c r="F13" s="20">
        <v>14</v>
      </c>
      <c r="G13" s="20">
        <v>2</v>
      </c>
      <c r="H13" s="20">
        <v>22</v>
      </c>
      <c r="I13" s="20">
        <v>9</v>
      </c>
      <c r="J13" s="20">
        <v>9</v>
      </c>
      <c r="K13" s="20">
        <v>174061</v>
      </c>
      <c r="L13" s="20">
        <v>260</v>
      </c>
      <c r="M13" s="20">
        <v>174321</v>
      </c>
      <c r="N13" s="20">
        <v>152813</v>
      </c>
      <c r="O13" s="20">
        <v>245</v>
      </c>
      <c r="P13" s="20">
        <v>153058</v>
      </c>
      <c r="Q13" s="20">
        <v>66341</v>
      </c>
      <c r="R13" s="53">
        <v>0.43413191286081682</v>
      </c>
      <c r="S13" s="110">
        <v>200</v>
      </c>
      <c r="T13" s="108">
        <v>0.81632653061224492</v>
      </c>
      <c r="U13" s="111">
        <v>66541</v>
      </c>
      <c r="V13" s="108">
        <v>0.43474369193377677</v>
      </c>
      <c r="W13" s="20">
        <v>1431</v>
      </c>
      <c r="X13" s="20">
        <v>54</v>
      </c>
      <c r="Y13" s="20">
        <v>1485</v>
      </c>
      <c r="Z13" s="20">
        <v>1109</v>
      </c>
      <c r="AA13" s="20">
        <v>25</v>
      </c>
      <c r="AB13" s="20">
        <v>1134</v>
      </c>
      <c r="AC13" s="20">
        <v>459</v>
      </c>
      <c r="AD13" s="20">
        <v>5104</v>
      </c>
      <c r="AE13" s="20">
        <v>5563</v>
      </c>
      <c r="AF13" s="20">
        <v>5</v>
      </c>
      <c r="AG13" s="20">
        <v>4</v>
      </c>
      <c r="AH13" s="20">
        <v>0</v>
      </c>
      <c r="AI13" s="20">
        <v>14</v>
      </c>
      <c r="AJ13" s="43"/>
    </row>
    <row r="14" spans="1:36" x14ac:dyDescent="0.25">
      <c r="A14" t="s">
        <v>299</v>
      </c>
      <c r="C14" t="s">
        <v>32</v>
      </c>
      <c r="D14" s="20">
        <v>5</v>
      </c>
      <c r="E14" s="20">
        <v>1</v>
      </c>
      <c r="F14" s="20">
        <v>13</v>
      </c>
      <c r="G14" s="20">
        <v>1</v>
      </c>
      <c r="H14" s="20">
        <v>30</v>
      </c>
      <c r="I14" s="20">
        <v>10</v>
      </c>
      <c r="J14" s="20">
        <v>8</v>
      </c>
      <c r="K14" s="20">
        <v>391792</v>
      </c>
      <c r="L14" s="20">
        <v>293</v>
      </c>
      <c r="M14" s="20">
        <v>392085</v>
      </c>
      <c r="N14" s="20">
        <v>355162</v>
      </c>
      <c r="O14" s="20">
        <v>270</v>
      </c>
      <c r="P14" s="20">
        <v>355432</v>
      </c>
      <c r="Q14" s="20">
        <v>154060</v>
      </c>
      <c r="R14" s="53">
        <v>0.43377388346726281</v>
      </c>
      <c r="S14" s="110">
        <v>230</v>
      </c>
      <c r="T14" s="108">
        <v>0.85185185185185186</v>
      </c>
      <c r="U14" s="111">
        <v>154290</v>
      </c>
      <c r="V14" s="108">
        <v>0.4340914717864458</v>
      </c>
      <c r="W14" s="20">
        <v>5392</v>
      </c>
      <c r="X14" s="20">
        <v>55</v>
      </c>
      <c r="Y14" s="20">
        <v>5447</v>
      </c>
      <c r="Z14" s="20">
        <v>4476</v>
      </c>
      <c r="AA14" s="20">
        <v>47</v>
      </c>
      <c r="AB14" s="20">
        <v>4523</v>
      </c>
      <c r="AC14" s="20">
        <v>1475</v>
      </c>
      <c r="AD14" s="20">
        <v>10167</v>
      </c>
      <c r="AE14" s="20">
        <v>11642</v>
      </c>
      <c r="AF14" s="20">
        <v>13</v>
      </c>
      <c r="AG14" s="20">
        <v>5</v>
      </c>
      <c r="AH14" s="20">
        <v>0</v>
      </c>
      <c r="AI14" s="20">
        <v>13</v>
      </c>
    </row>
    <row r="15" spans="1:36" x14ac:dyDescent="0.25">
      <c r="S15" s="53"/>
      <c r="T15" s="43"/>
      <c r="U15" s="53"/>
      <c r="V15" s="43"/>
    </row>
    <row r="16" spans="1:36" x14ac:dyDescent="0.25">
      <c r="S16" s="53"/>
      <c r="T16" s="43"/>
      <c r="U16" s="53"/>
      <c r="V16" s="43"/>
    </row>
    <row r="17" spans="19:22" x14ac:dyDescent="0.25">
      <c r="S17" s="53"/>
      <c r="T17" s="43"/>
      <c r="U17" s="53"/>
      <c r="V17" s="43"/>
    </row>
    <row r="18" spans="19:22" x14ac:dyDescent="0.25">
      <c r="S18" s="53"/>
      <c r="T18" s="43"/>
      <c r="U18" s="53"/>
      <c r="V18" s="43"/>
    </row>
    <row r="19" spans="19:22" x14ac:dyDescent="0.25">
      <c r="S19" s="53"/>
      <c r="T19" s="43"/>
      <c r="U19" s="53"/>
      <c r="V19" s="43"/>
    </row>
    <row r="20" spans="19:22" x14ac:dyDescent="0.25">
      <c r="S20" s="53"/>
      <c r="T20" s="43"/>
      <c r="U20" s="53"/>
      <c r="V20" s="43"/>
    </row>
  </sheetData>
  <pageMargins left="0.7" right="0.7" top="0.75" bottom="0.75" header="0.3" footer="0.3"/>
  <pageSetup paperSize="9" orientation="portrait" r:id="rId1"/>
  <headerFooter>
    <oddFooter>&amp;C_x000D_&amp;1#&amp;"Aptos"&amp;10&amp;K000000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27"/>
  <sheetViews>
    <sheetView topLeftCell="A3" workbookViewId="0">
      <selection activeCell="A23" sqref="A23"/>
    </sheetView>
  </sheetViews>
  <sheetFormatPr defaultRowHeight="12.5" x14ac:dyDescent="0.25"/>
  <sheetData>
    <row r="1" spans="1:4" ht="13" thickBot="1" x14ac:dyDescent="0.3"/>
    <row r="2" spans="1:4" ht="16" thickBot="1" x14ac:dyDescent="0.4">
      <c r="A2" s="147" t="s">
        <v>35</v>
      </c>
      <c r="B2" s="148"/>
      <c r="C2" s="148"/>
      <c r="D2" s="149"/>
    </row>
    <row r="3" spans="1:4" ht="15.5" x14ac:dyDescent="0.35">
      <c r="A3" s="2"/>
    </row>
    <row r="4" spans="1:4" ht="15.5" x14ac:dyDescent="0.35">
      <c r="A4" s="3" t="s">
        <v>36</v>
      </c>
    </row>
    <row r="5" spans="1:4" ht="15.5" x14ac:dyDescent="0.35">
      <c r="A5" s="3" t="s">
        <v>37</v>
      </c>
    </row>
    <row r="6" spans="1:4" ht="15.5" x14ac:dyDescent="0.35">
      <c r="A6" s="3" t="s">
        <v>38</v>
      </c>
    </row>
    <row r="7" spans="1:4" ht="15.5" x14ac:dyDescent="0.35">
      <c r="A7" s="3" t="s">
        <v>39</v>
      </c>
    </row>
    <row r="8" spans="1:4" ht="15.5" x14ac:dyDescent="0.35">
      <c r="A8" s="3" t="s">
        <v>40</v>
      </c>
    </row>
    <row r="9" spans="1:4" ht="15.5" x14ac:dyDescent="0.35">
      <c r="A9" s="3" t="s">
        <v>41</v>
      </c>
    </row>
    <row r="10" spans="1:4" ht="15.5" x14ac:dyDescent="0.35">
      <c r="A10" s="3" t="s">
        <v>42</v>
      </c>
    </row>
    <row r="11" spans="1:4" ht="15.5" x14ac:dyDescent="0.35">
      <c r="A11" s="3" t="s">
        <v>43</v>
      </c>
    </row>
    <row r="12" spans="1:4" ht="15.5" x14ac:dyDescent="0.35">
      <c r="A12" s="3" t="s">
        <v>44</v>
      </c>
    </row>
    <row r="13" spans="1:4" ht="15.5" x14ac:dyDescent="0.35">
      <c r="A13" s="3" t="s">
        <v>45</v>
      </c>
    </row>
    <row r="14" spans="1:4" ht="15.5" x14ac:dyDescent="0.35">
      <c r="A14" s="3" t="s">
        <v>46</v>
      </c>
    </row>
    <row r="15" spans="1:4" ht="15.5" x14ac:dyDescent="0.35">
      <c r="A15" s="3" t="s">
        <v>47</v>
      </c>
    </row>
    <row r="16" spans="1:4" ht="15.5" x14ac:dyDescent="0.35">
      <c r="A16" s="3" t="s">
        <v>48</v>
      </c>
    </row>
    <row r="17" spans="1:1" ht="15.5" x14ac:dyDescent="0.35">
      <c r="A17" s="3" t="s">
        <v>49</v>
      </c>
    </row>
    <row r="18" spans="1:1" ht="15.5" x14ac:dyDescent="0.35">
      <c r="A18" s="3" t="s">
        <v>50</v>
      </c>
    </row>
    <row r="19" spans="1:1" ht="15.5" x14ac:dyDescent="0.35">
      <c r="A19" s="3" t="s">
        <v>51</v>
      </c>
    </row>
    <row r="20" spans="1:1" ht="15.5" x14ac:dyDescent="0.35">
      <c r="A20" s="3" t="s">
        <v>52</v>
      </c>
    </row>
    <row r="21" spans="1:1" ht="15.5" x14ac:dyDescent="0.35">
      <c r="A21" s="3" t="s">
        <v>53</v>
      </c>
    </row>
    <row r="22" spans="1:1" ht="15.5" x14ac:dyDescent="0.35">
      <c r="A22" s="3" t="s">
        <v>54</v>
      </c>
    </row>
    <row r="23" spans="1:1" ht="15.5" x14ac:dyDescent="0.35">
      <c r="A23" s="3" t="s">
        <v>55</v>
      </c>
    </row>
    <row r="24" spans="1:1" ht="15.5" x14ac:dyDescent="0.35">
      <c r="A24" s="3" t="s">
        <v>706</v>
      </c>
    </row>
    <row r="25" spans="1:1" ht="15.5" x14ac:dyDescent="0.35">
      <c r="A25" s="3" t="s">
        <v>710</v>
      </c>
    </row>
    <row r="26" spans="1:1" ht="15.5" x14ac:dyDescent="0.35">
      <c r="A26" s="3" t="s">
        <v>56</v>
      </c>
    </row>
    <row r="27" spans="1:1" ht="15.5" x14ac:dyDescent="0.35">
      <c r="A27" s="3" t="s">
        <v>57</v>
      </c>
    </row>
  </sheetData>
  <mergeCells count="1">
    <mergeCell ref="A2:D2"/>
  </mergeCells>
  <pageMargins left="0.7" right="0.7" top="0.75" bottom="0.75" header="0.3" footer="0.3"/>
  <headerFooter>
    <oddFooter>&amp;C_x000D_&amp;1#&amp;"Aptos"&amp;10&amp;K000000 [UNCLASSIFIED]</oddFooter>
  </headerFooter>
</worksheet>
</file>

<file path=docMetadata/LabelInfo.xml><?xml version="1.0" encoding="utf-8"?>
<clbl:labelList xmlns:clbl="http://schemas.microsoft.com/office/2020/mipLabelMetadata">
  <clbl:label id="{49120112-3b8d-44c1-bb35-0efb412dca25}" enabled="1" method="Privileged" siteId="{9e9b3020-3d38-48a6-9064-373bc7b156d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Table of Contents</vt:lpstr>
      <vt:lpstr>Mayor</vt:lpstr>
      <vt:lpstr>TA Wards</vt:lpstr>
      <vt:lpstr>TA summary</vt:lpstr>
      <vt:lpstr>Community Boards</vt:lpstr>
      <vt:lpstr>Local Boards</vt:lpstr>
      <vt:lpstr>Regional Council</vt:lpstr>
      <vt:lpstr>Regional Councils summary</vt:lpstr>
      <vt:lpstr>Glossary</vt:lpstr>
      <vt:lpstr>Graphs 2022</vt:lpstr>
      <vt:lpstr>'TA summary'!Print_Area</vt:lpstr>
      <vt:lpstr>'TA Wards'!Print_Area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Zachery Branham</dc:creator>
  <cp:lastModifiedBy>Daniel Neho</cp:lastModifiedBy>
  <cp:lastPrinted>2020-03-05T21:34:01Z</cp:lastPrinted>
  <dcterms:created xsi:type="dcterms:W3CDTF">2005-10-19T19:29:53Z</dcterms:created>
  <dcterms:modified xsi:type="dcterms:W3CDTF">2026-06-21T01:45:52Z</dcterms:modified>
</cp:coreProperties>
</file>