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checkCompatibility="1" defaultThemeVersion="124226"/>
  <mc:AlternateContent xmlns:mc="http://schemas.openxmlformats.org/markup-compatibility/2006">
    <mc:Choice Requires="x15">
      <x15ac:absPath xmlns:x15ac="http://schemas.microsoft.com/office/spreadsheetml/2010/11/ac" url="C:\Users\DanielNeho\Downloads\"/>
    </mc:Choice>
  </mc:AlternateContent>
  <xr:revisionPtr revIDLastSave="0" documentId="8_{66455AC0-BB7C-480A-B5EA-E93C7324B14C}" xr6:coauthVersionLast="47" xr6:coauthVersionMax="47" xr10:uidLastSave="{00000000-0000-0000-0000-000000000000}"/>
  <bookViews>
    <workbookView xWindow="1140" yWindow="1140" windowWidth="14400" windowHeight="7530" firstSheet="4" activeTab="9" xr2:uid="{00000000-000D-0000-FFFF-FFFF00000000}"/>
  </bookViews>
  <sheets>
    <sheet name="Table of Contents" sheetId="27" r:id="rId1"/>
    <sheet name="Mayor" sheetId="5" r:id="rId2"/>
    <sheet name="TA Wards" sheetId="8" r:id="rId3"/>
    <sheet name="TA Summary" sheetId="37" r:id="rId4"/>
    <sheet name="Community Boards" sheetId="34" r:id="rId5"/>
    <sheet name="Local Boards" sheetId="35" r:id="rId6"/>
    <sheet name="Regional Council" sheetId="18" r:id="rId7"/>
    <sheet name="Regional Councils Summary" sheetId="47" r:id="rId8"/>
    <sheet name="Glossary" sheetId="29" r:id="rId9"/>
    <sheet name="Graphs" sheetId="41" r:id="rId10"/>
  </sheets>
  <definedNames>
    <definedName name="_xlnm.Print_Area" localSheetId="3">'TA Summary'!$A$3:$AC$3</definedName>
    <definedName name="_xlnm.Print_Area" localSheetId="2">'TA Wards'!$A$3:$AK$3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4" i="34" l="1"/>
  <c r="W1" i="37"/>
  <c r="V1" i="18" l="1"/>
  <c r="T1" i="18"/>
  <c r="R1" i="18"/>
  <c r="AD32" i="8" l="1"/>
  <c r="AA32" i="8"/>
  <c r="V32" i="8"/>
  <c r="W32" i="8"/>
  <c r="X32" i="8"/>
  <c r="T32" i="8"/>
  <c r="O32" i="8"/>
  <c r="Q32" i="8"/>
  <c r="R32" i="8"/>
  <c r="P32" i="8"/>
  <c r="AC10" i="5"/>
  <c r="Z10" i="5"/>
  <c r="W10" i="5"/>
  <c r="R10" i="5"/>
  <c r="S10" i="5"/>
  <c r="T10" i="5"/>
  <c r="P10" i="5"/>
  <c r="K10" i="5"/>
  <c r="M10" i="5"/>
  <c r="N10" i="5"/>
  <c r="L10" i="5"/>
  <c r="AI1" i="47" l="1"/>
  <c r="AH1" i="47"/>
  <c r="AG1" i="47"/>
  <c r="AF1" i="47"/>
  <c r="AE1" i="47"/>
  <c r="AD1" i="47"/>
  <c r="AC1" i="47"/>
  <c r="AB1" i="47"/>
  <c r="AA1" i="47"/>
  <c r="Z1" i="47"/>
  <c r="Y1" i="47"/>
  <c r="X1" i="47"/>
  <c r="W1" i="47"/>
  <c r="U1" i="47"/>
  <c r="S1" i="47"/>
  <c r="Q1" i="47"/>
  <c r="P1" i="47"/>
  <c r="O1" i="47"/>
  <c r="N1" i="47"/>
  <c r="M1" i="47"/>
  <c r="L1" i="47"/>
  <c r="K1" i="47"/>
  <c r="J1" i="47"/>
  <c r="I1" i="47"/>
  <c r="H1" i="47"/>
  <c r="G1" i="47"/>
  <c r="F1" i="47"/>
  <c r="E1" i="47"/>
  <c r="D1" i="47"/>
  <c r="AF135" i="34"/>
  <c r="AC135" i="34"/>
  <c r="Z135" i="34"/>
  <c r="W135" i="34"/>
  <c r="V135" i="34"/>
  <c r="U135" i="34"/>
  <c r="S135" i="34"/>
  <c r="Q135" i="34"/>
  <c r="AF132" i="34"/>
  <c r="AC132" i="34"/>
  <c r="Z132" i="34"/>
  <c r="W132" i="34"/>
  <c r="V132" i="34"/>
  <c r="U132" i="34"/>
  <c r="S132" i="34"/>
  <c r="Q132" i="34"/>
  <c r="AF98" i="34"/>
  <c r="AC98" i="34"/>
  <c r="Z98" i="34"/>
  <c r="W98" i="34"/>
  <c r="V98" i="34"/>
  <c r="U98" i="34"/>
  <c r="S98" i="34"/>
  <c r="Q98" i="34"/>
  <c r="V1" i="47" l="1"/>
  <c r="R1" i="47"/>
  <c r="T1" i="47"/>
  <c r="U128" i="34" l="1"/>
  <c r="AF130" i="34"/>
  <c r="AF131" i="34"/>
  <c r="AF128" i="34"/>
  <c r="AC130" i="34"/>
  <c r="AC131" i="34"/>
  <c r="AC128" i="34"/>
  <c r="AC129" i="34"/>
  <c r="Z130" i="34"/>
  <c r="Z131" i="34"/>
  <c r="Z128" i="34"/>
  <c r="S130" i="34"/>
  <c r="S131" i="34"/>
  <c r="S128" i="34"/>
  <c r="U130" i="34"/>
  <c r="U131" i="34"/>
  <c r="V130" i="34"/>
  <c r="W130" i="34" s="1"/>
  <c r="V131" i="34"/>
  <c r="W131" i="34" s="1"/>
  <c r="V128" i="34"/>
  <c r="Q130" i="34"/>
  <c r="Q131" i="34"/>
  <c r="Q128" i="34"/>
  <c r="W128" i="34" s="1"/>
  <c r="Q129" i="34"/>
  <c r="L55" i="5" l="1"/>
  <c r="P55" i="5" s="1"/>
  <c r="M55" i="5"/>
  <c r="L56" i="5"/>
  <c r="P56" i="5" s="1"/>
  <c r="M56" i="5"/>
  <c r="R56" i="5" s="1"/>
  <c r="L57" i="5"/>
  <c r="M57" i="5"/>
  <c r="R57" i="5" s="1"/>
  <c r="L58" i="5"/>
  <c r="P58" i="5" s="1"/>
  <c r="M58" i="5"/>
  <c r="L59" i="5"/>
  <c r="N59" i="5" s="1"/>
  <c r="T59" i="5" s="1"/>
  <c r="M59" i="5"/>
  <c r="R59" i="5" s="1"/>
  <c r="L60" i="5"/>
  <c r="P60" i="5" s="1"/>
  <c r="M60" i="5"/>
  <c r="R60" i="5" s="1"/>
  <c r="L61" i="5"/>
  <c r="P61" i="5" s="1"/>
  <c r="M61" i="5"/>
  <c r="R61" i="5" s="1"/>
  <c r="L62" i="5"/>
  <c r="P62" i="5" s="1"/>
  <c r="M62" i="5"/>
  <c r="L63" i="5"/>
  <c r="P63" i="5" s="1"/>
  <c r="M63" i="5"/>
  <c r="L64" i="5"/>
  <c r="M64" i="5"/>
  <c r="N64" i="5" s="1"/>
  <c r="T64" i="5" s="1"/>
  <c r="L65" i="5"/>
  <c r="P65" i="5" s="1"/>
  <c r="M65" i="5"/>
  <c r="L66" i="5"/>
  <c r="M66" i="5"/>
  <c r="N66" i="5" s="1"/>
  <c r="T66" i="5" s="1"/>
  <c r="L67" i="5"/>
  <c r="M67" i="5"/>
  <c r="R67" i="5" s="1"/>
  <c r="L68" i="5"/>
  <c r="N68" i="5" s="1"/>
  <c r="M68" i="5"/>
  <c r="R68" i="5" s="1"/>
  <c r="L69" i="5"/>
  <c r="M69" i="5"/>
  <c r="N69" i="5" s="1"/>
  <c r="L50" i="5"/>
  <c r="M50" i="5"/>
  <c r="R50" i="5" s="1"/>
  <c r="L51" i="5"/>
  <c r="P51" i="5" s="1"/>
  <c r="M51" i="5"/>
  <c r="R51" i="5" s="1"/>
  <c r="L52" i="5"/>
  <c r="N52" i="5" s="1"/>
  <c r="T52" i="5" s="1"/>
  <c r="M52" i="5"/>
  <c r="R52" i="5" s="1"/>
  <c r="L53" i="5"/>
  <c r="P53" i="5" s="1"/>
  <c r="M53" i="5"/>
  <c r="R53" i="5" s="1"/>
  <c r="L54" i="5"/>
  <c r="P54" i="5" s="1"/>
  <c r="M54" i="5"/>
  <c r="L48" i="5"/>
  <c r="M48" i="5"/>
  <c r="L49" i="5"/>
  <c r="M49" i="5"/>
  <c r="R49" i="5" s="1"/>
  <c r="L46" i="5"/>
  <c r="M46" i="5"/>
  <c r="R46" i="5" s="1"/>
  <c r="L47" i="5"/>
  <c r="P47" i="5" s="1"/>
  <c r="M47" i="5"/>
  <c r="P48" i="5"/>
  <c r="L45" i="5"/>
  <c r="M45" i="5"/>
  <c r="R45" i="5" s="1"/>
  <c r="AG277" i="8"/>
  <c r="AG276" i="8"/>
  <c r="AG275" i="8"/>
  <c r="AG274" i="8"/>
  <c r="AG273" i="8"/>
  <c r="AG272" i="8"/>
  <c r="AG271" i="8"/>
  <c r="AG270" i="8"/>
  <c r="AG269" i="8"/>
  <c r="AG268" i="8"/>
  <c r="AG267" i="8"/>
  <c r="AG265" i="8"/>
  <c r="AG262" i="8"/>
  <c r="AG261" i="8"/>
  <c r="AG260" i="8"/>
  <c r="AG259" i="8"/>
  <c r="AG258" i="8"/>
  <c r="AG257" i="8"/>
  <c r="AG256" i="8"/>
  <c r="AG255" i="8"/>
  <c r="AG254" i="8"/>
  <c r="AG253" i="8"/>
  <c r="AG252" i="8"/>
  <c r="AG251" i="8"/>
  <c r="AG250" i="8"/>
  <c r="AG249" i="8"/>
  <c r="AG248" i="8"/>
  <c r="AG247" i="8"/>
  <c r="AG244" i="8"/>
  <c r="AG243" i="8"/>
  <c r="AG242" i="8"/>
  <c r="AG241" i="8"/>
  <c r="AG240" i="8"/>
  <c r="AG238" i="8"/>
  <c r="AG237" i="8"/>
  <c r="AG235" i="8"/>
  <c r="AG234" i="8"/>
  <c r="AG233" i="8"/>
  <c r="AG232" i="8"/>
  <c r="AG231" i="8"/>
  <c r="AG229" i="8"/>
  <c r="AG228" i="8"/>
  <c r="AG226" i="8"/>
  <c r="AG225" i="8"/>
  <c r="AG224" i="8"/>
  <c r="AG223" i="8"/>
  <c r="AG222" i="8"/>
  <c r="AG221" i="8"/>
  <c r="AG220" i="8"/>
  <c r="AG219" i="8"/>
  <c r="AG218" i="8"/>
  <c r="AG217" i="8"/>
  <c r="AG215" i="8"/>
  <c r="AG214" i="8"/>
  <c r="AG213" i="8"/>
  <c r="AG212" i="8"/>
  <c r="AG211" i="8"/>
  <c r="AG210" i="8"/>
  <c r="AG209" i="8"/>
  <c r="AG208" i="8"/>
  <c r="AG207" i="8"/>
  <c r="AG205" i="8"/>
  <c r="AG204" i="8"/>
  <c r="AG203" i="8"/>
  <c r="AG202" i="8"/>
  <c r="AG201" i="8"/>
  <c r="AG200" i="8"/>
  <c r="AG199" i="8"/>
  <c r="AG198" i="8"/>
  <c r="AG197" i="8"/>
  <c r="AG196" i="8"/>
  <c r="AG193" i="8"/>
  <c r="AG192" i="8"/>
  <c r="AG191" i="8"/>
  <c r="AG189" i="8"/>
  <c r="AG188" i="8"/>
  <c r="AG187" i="8"/>
  <c r="AG186" i="8"/>
  <c r="AG185" i="8"/>
  <c r="AG183" i="8"/>
  <c r="AG182" i="8"/>
  <c r="AG179" i="8"/>
  <c r="AG178" i="8"/>
  <c r="AG177" i="8"/>
  <c r="AG176" i="8"/>
  <c r="AG175" i="8"/>
  <c r="AG174" i="8"/>
  <c r="AG173" i="8"/>
  <c r="AG172" i="8"/>
  <c r="AD277" i="8"/>
  <c r="AD276" i="8"/>
  <c r="AD275" i="8"/>
  <c r="AD274" i="8"/>
  <c r="AD273" i="8"/>
  <c r="AD272" i="8"/>
  <c r="AD271" i="8"/>
  <c r="AD270" i="8"/>
  <c r="AD269" i="8"/>
  <c r="AD268" i="8"/>
  <c r="AD267" i="8"/>
  <c r="AD265" i="8"/>
  <c r="AD262" i="8"/>
  <c r="AD261" i="8"/>
  <c r="AD260" i="8"/>
  <c r="AD259" i="8"/>
  <c r="AD258" i="8"/>
  <c r="AD257" i="8"/>
  <c r="AD256" i="8"/>
  <c r="AD255" i="8"/>
  <c r="AD254" i="8"/>
  <c r="AD253" i="8"/>
  <c r="AD252" i="8"/>
  <c r="AD251" i="8"/>
  <c r="AD250" i="8"/>
  <c r="AD249" i="8"/>
  <c r="AD248" i="8"/>
  <c r="AD247" i="8"/>
  <c r="AD244" i="8"/>
  <c r="AD243" i="8"/>
  <c r="AD242" i="8"/>
  <c r="AD241" i="8"/>
  <c r="AD240" i="8"/>
  <c r="AD238" i="8"/>
  <c r="AD237" i="8"/>
  <c r="AD235" i="8"/>
  <c r="AD234" i="8"/>
  <c r="AD233" i="8"/>
  <c r="AD232" i="8"/>
  <c r="AD231" i="8"/>
  <c r="AD229" i="8"/>
  <c r="AD228" i="8"/>
  <c r="AD226" i="8"/>
  <c r="AD225" i="8"/>
  <c r="AD224" i="8"/>
  <c r="AD223" i="8"/>
  <c r="AD222" i="8"/>
  <c r="AD221" i="8"/>
  <c r="AD220" i="8"/>
  <c r="AD219" i="8"/>
  <c r="AD218" i="8"/>
  <c r="AD217" i="8"/>
  <c r="AD215" i="8"/>
  <c r="AD214" i="8"/>
  <c r="AD213" i="8"/>
  <c r="AD212" i="8"/>
  <c r="AD211" i="8"/>
  <c r="AD210" i="8"/>
  <c r="AD209" i="8"/>
  <c r="AD208" i="8"/>
  <c r="AD207" i="8"/>
  <c r="AD205" i="8"/>
  <c r="AD204" i="8"/>
  <c r="AD203" i="8"/>
  <c r="AD202" i="8"/>
  <c r="AD201" i="8"/>
  <c r="AD200" i="8"/>
  <c r="AD199" i="8"/>
  <c r="AD198" i="8"/>
  <c r="AD197" i="8"/>
  <c r="AD196" i="8"/>
  <c r="AD193" i="8"/>
  <c r="AD192" i="8"/>
  <c r="AD191" i="8"/>
  <c r="AD189" i="8"/>
  <c r="AD188" i="8"/>
  <c r="AD187" i="8"/>
  <c r="AD186" i="8"/>
  <c r="AD185" i="8"/>
  <c r="AD183" i="8"/>
  <c r="AD182" i="8"/>
  <c r="AD179" i="8"/>
  <c r="AD178" i="8"/>
  <c r="AD177" i="8"/>
  <c r="AD176" i="8"/>
  <c r="AD175" i="8"/>
  <c r="AD174" i="8"/>
  <c r="AD173" i="8"/>
  <c r="AD172" i="8"/>
  <c r="AA277" i="8"/>
  <c r="AA276" i="8"/>
  <c r="AA275" i="8"/>
  <c r="AA274" i="8"/>
  <c r="AA273" i="8"/>
  <c r="AA272" i="8"/>
  <c r="AA271" i="8"/>
  <c r="AA270" i="8"/>
  <c r="AA269" i="8"/>
  <c r="AA268" i="8"/>
  <c r="AA267" i="8"/>
  <c r="AA265" i="8"/>
  <c r="AA262" i="8"/>
  <c r="AA261" i="8"/>
  <c r="AA260" i="8"/>
  <c r="AA259" i="8"/>
  <c r="AA258" i="8"/>
  <c r="AA257" i="8"/>
  <c r="AA256" i="8"/>
  <c r="AA255" i="8"/>
  <c r="AA254" i="8"/>
  <c r="AA253" i="8"/>
  <c r="AA252" i="8"/>
  <c r="AA251" i="8"/>
  <c r="AA250" i="8"/>
  <c r="AA249" i="8"/>
  <c r="AA248" i="8"/>
  <c r="AA247" i="8"/>
  <c r="AA244" i="8"/>
  <c r="AA243" i="8"/>
  <c r="AA242" i="8"/>
  <c r="AA241" i="8"/>
  <c r="AA240" i="8"/>
  <c r="AA238" i="8"/>
  <c r="AA237" i="8"/>
  <c r="AA235" i="8"/>
  <c r="AA234" i="8"/>
  <c r="AA233" i="8"/>
  <c r="AA232" i="8"/>
  <c r="AA231" i="8"/>
  <c r="AA229" i="8"/>
  <c r="AA228" i="8"/>
  <c r="AA226" i="8"/>
  <c r="AA225" i="8"/>
  <c r="AA224" i="8"/>
  <c r="AA223" i="8"/>
  <c r="AA222" i="8"/>
  <c r="AA221" i="8"/>
  <c r="AA220" i="8"/>
  <c r="AA219" i="8"/>
  <c r="AA218" i="8"/>
  <c r="AA217" i="8"/>
  <c r="AA215" i="8"/>
  <c r="AA214" i="8"/>
  <c r="AA213" i="8"/>
  <c r="AA212" i="8"/>
  <c r="AA211" i="8"/>
  <c r="AA210" i="8"/>
  <c r="AA209" i="8"/>
  <c r="AA208" i="8"/>
  <c r="AA207" i="8"/>
  <c r="AA205" i="8"/>
  <c r="AA204" i="8"/>
  <c r="AA203" i="8"/>
  <c r="AA202" i="8"/>
  <c r="AA201" i="8"/>
  <c r="AA200" i="8"/>
  <c r="AA199" i="8"/>
  <c r="AA198" i="8"/>
  <c r="AA197" i="8"/>
  <c r="AA196" i="8"/>
  <c r="AA193" i="8"/>
  <c r="AA192" i="8"/>
  <c r="AA191" i="8"/>
  <c r="AA189" i="8"/>
  <c r="AA188" i="8"/>
  <c r="AA187" i="8"/>
  <c r="AA186" i="8"/>
  <c r="AA185" i="8"/>
  <c r="AA183" i="8"/>
  <c r="AA182" i="8"/>
  <c r="AA172" i="8"/>
  <c r="AA173" i="8"/>
  <c r="AA174" i="8"/>
  <c r="AA175" i="8"/>
  <c r="AA176" i="8"/>
  <c r="AA177" i="8"/>
  <c r="AA178" i="8"/>
  <c r="AA179" i="8"/>
  <c r="T277" i="8"/>
  <c r="T276" i="8"/>
  <c r="T275" i="8"/>
  <c r="T274" i="8"/>
  <c r="T273" i="8"/>
  <c r="T272" i="8"/>
  <c r="T271" i="8"/>
  <c r="T270" i="8"/>
  <c r="T269" i="8"/>
  <c r="T268" i="8"/>
  <c r="T267" i="8"/>
  <c r="T265" i="8"/>
  <c r="T262" i="8"/>
  <c r="T261" i="8"/>
  <c r="T260" i="8"/>
  <c r="T259" i="8"/>
  <c r="T258" i="8"/>
  <c r="T257" i="8"/>
  <c r="T256" i="8"/>
  <c r="T255" i="8"/>
  <c r="T254" i="8"/>
  <c r="T253" i="8"/>
  <c r="T252" i="8"/>
  <c r="T251" i="8"/>
  <c r="T250" i="8"/>
  <c r="T249" i="8"/>
  <c r="T248" i="8"/>
  <c r="T247" i="8"/>
  <c r="T244" i="8"/>
  <c r="T243" i="8"/>
  <c r="T242" i="8"/>
  <c r="T241" i="8"/>
  <c r="T240" i="8"/>
  <c r="T238" i="8"/>
  <c r="T237" i="8"/>
  <c r="T235" i="8"/>
  <c r="T234" i="8"/>
  <c r="T233" i="8"/>
  <c r="T232" i="8"/>
  <c r="T231" i="8"/>
  <c r="T229" i="8"/>
  <c r="T228" i="8"/>
  <c r="T226" i="8"/>
  <c r="T225" i="8"/>
  <c r="T224" i="8"/>
  <c r="T223" i="8"/>
  <c r="T222" i="8"/>
  <c r="T221" i="8"/>
  <c r="T220" i="8"/>
  <c r="T219" i="8"/>
  <c r="T218" i="8"/>
  <c r="T217" i="8"/>
  <c r="T215" i="8"/>
  <c r="T214" i="8"/>
  <c r="T213" i="8"/>
  <c r="T212" i="8"/>
  <c r="T211" i="8"/>
  <c r="T210" i="8"/>
  <c r="T209" i="8"/>
  <c r="T208" i="8"/>
  <c r="T207" i="8"/>
  <c r="T205" i="8"/>
  <c r="T204" i="8"/>
  <c r="T203" i="8"/>
  <c r="T202" i="8"/>
  <c r="T201" i="8"/>
  <c r="T200" i="8"/>
  <c r="T199" i="8"/>
  <c r="T198" i="8"/>
  <c r="T197" i="8"/>
  <c r="T196" i="8"/>
  <c r="T193" i="8"/>
  <c r="T192" i="8"/>
  <c r="T191" i="8"/>
  <c r="T189" i="8"/>
  <c r="T188" i="8"/>
  <c r="T187" i="8"/>
  <c r="T186" i="8"/>
  <c r="T185" i="8"/>
  <c r="T183" i="8"/>
  <c r="T182" i="8"/>
  <c r="V205" i="8"/>
  <c r="Q277" i="8"/>
  <c r="P277" i="8"/>
  <c r="R277" i="8" s="1"/>
  <c r="Q276" i="8"/>
  <c r="P276" i="8"/>
  <c r="R276" i="8" s="1"/>
  <c r="Q275" i="8"/>
  <c r="V275" i="8" s="1"/>
  <c r="P275" i="8"/>
  <c r="R275" i="8" s="1"/>
  <c r="Q274" i="8"/>
  <c r="V274" i="8" s="1"/>
  <c r="P274" i="8"/>
  <c r="R274" i="8" s="1"/>
  <c r="Q273" i="8"/>
  <c r="V273" i="8" s="1"/>
  <c r="P273" i="8"/>
  <c r="Q272" i="8"/>
  <c r="P272" i="8"/>
  <c r="R272" i="8" s="1"/>
  <c r="Q271" i="8"/>
  <c r="V271" i="8" s="1"/>
  <c r="P271" i="8"/>
  <c r="R271" i="8" s="1"/>
  <c r="Q270" i="8"/>
  <c r="V270" i="8" s="1"/>
  <c r="P270" i="8"/>
  <c r="R270" i="8" s="1"/>
  <c r="Q269" i="8"/>
  <c r="V269" i="8" s="1"/>
  <c r="P269" i="8"/>
  <c r="R269" i="8" s="1"/>
  <c r="R268" i="8"/>
  <c r="X268" i="8" s="1"/>
  <c r="Q268" i="8"/>
  <c r="P268" i="8"/>
  <c r="Q267" i="8"/>
  <c r="P267" i="8"/>
  <c r="R267" i="8" s="1"/>
  <c r="Q265" i="8"/>
  <c r="V265" i="8" s="1"/>
  <c r="P265" i="8"/>
  <c r="R265" i="8" s="1"/>
  <c r="Q262" i="8"/>
  <c r="P262" i="8"/>
  <c r="R262" i="8" s="1"/>
  <c r="X262" i="8" s="1"/>
  <c r="Q261" i="8"/>
  <c r="P261" i="8"/>
  <c r="R261" i="8" s="1"/>
  <c r="Q260" i="8"/>
  <c r="V260" i="8" s="1"/>
  <c r="P260" i="8"/>
  <c r="R260" i="8" s="1"/>
  <c r="Q259" i="8"/>
  <c r="V259" i="8" s="1"/>
  <c r="P259" i="8"/>
  <c r="R259" i="8" s="1"/>
  <c r="Q258" i="8"/>
  <c r="V258" i="8" s="1"/>
  <c r="P258" i="8"/>
  <c r="Q257" i="8"/>
  <c r="P257" i="8"/>
  <c r="R257" i="8" s="1"/>
  <c r="Q256" i="8"/>
  <c r="P256" i="8"/>
  <c r="R256" i="8" s="1"/>
  <c r="Q255" i="8"/>
  <c r="P255" i="8"/>
  <c r="R255" i="8" s="1"/>
  <c r="Q254" i="8"/>
  <c r="P254" i="8"/>
  <c r="R254" i="8" s="1"/>
  <c r="R253" i="8"/>
  <c r="Q253" i="8"/>
  <c r="P253" i="8"/>
  <c r="Q252" i="8"/>
  <c r="V252" i="8" s="1"/>
  <c r="P252" i="8"/>
  <c r="R252" i="8" s="1"/>
  <c r="Q251" i="8"/>
  <c r="V251" i="8" s="1"/>
  <c r="P251" i="8"/>
  <c r="R251" i="8" s="1"/>
  <c r="Q250" i="8"/>
  <c r="V250" i="8" s="1"/>
  <c r="P250" i="8"/>
  <c r="R250" i="8" s="1"/>
  <c r="Q249" i="8"/>
  <c r="V249" i="8" s="1"/>
  <c r="P249" i="8"/>
  <c r="R249" i="8" s="1"/>
  <c r="Q248" i="8"/>
  <c r="P248" i="8"/>
  <c r="R248" i="8" s="1"/>
  <c r="X248" i="8" s="1"/>
  <c r="Q247" i="8"/>
  <c r="P247" i="8"/>
  <c r="R247" i="8" s="1"/>
  <c r="R244" i="8"/>
  <c r="Q244" i="8"/>
  <c r="P244" i="8"/>
  <c r="R243" i="8"/>
  <c r="Q243" i="8"/>
  <c r="P243" i="8"/>
  <c r="Q242" i="8"/>
  <c r="V242" i="8" s="1"/>
  <c r="P242" i="8"/>
  <c r="R242" i="8" s="1"/>
  <c r="Q241" i="8"/>
  <c r="V241" i="8" s="1"/>
  <c r="P241" i="8"/>
  <c r="R241" i="8" s="1"/>
  <c r="R240" i="8"/>
  <c r="Q240" i="8"/>
  <c r="V240" i="8" s="1"/>
  <c r="P240" i="8"/>
  <c r="Q238" i="8"/>
  <c r="V238" i="8" s="1"/>
  <c r="P238" i="8"/>
  <c r="R238" i="8" s="1"/>
  <c r="Q237" i="8"/>
  <c r="P237" i="8"/>
  <c r="R237" i="8" s="1"/>
  <c r="Q235" i="8"/>
  <c r="P235" i="8"/>
  <c r="R235" i="8" s="1"/>
  <c r="Q234" i="8"/>
  <c r="V234" i="8" s="1"/>
  <c r="P234" i="8"/>
  <c r="R234" i="8" s="1"/>
  <c r="Q233" i="8"/>
  <c r="V233" i="8" s="1"/>
  <c r="P233" i="8"/>
  <c r="R233" i="8" s="1"/>
  <c r="Q232" i="8"/>
  <c r="V232" i="8" s="1"/>
  <c r="P232" i="8"/>
  <c r="R232" i="8" s="1"/>
  <c r="Q231" i="8"/>
  <c r="V231" i="8" s="1"/>
  <c r="P231" i="8"/>
  <c r="Q229" i="8"/>
  <c r="P229" i="8"/>
  <c r="R229" i="8" s="1"/>
  <c r="Q228" i="8"/>
  <c r="P228" i="8"/>
  <c r="R228" i="8" s="1"/>
  <c r="W277" i="8"/>
  <c r="V277" i="8"/>
  <c r="W276" i="8"/>
  <c r="V276" i="8"/>
  <c r="W275" i="8"/>
  <c r="W274" i="8"/>
  <c r="W273" i="8"/>
  <c r="W272" i="8"/>
  <c r="V272" i="8"/>
  <c r="W271" i="8"/>
  <c r="W270" i="8"/>
  <c r="W269" i="8"/>
  <c r="W268" i="8"/>
  <c r="V268" i="8"/>
  <c r="W267" i="8"/>
  <c r="V267" i="8"/>
  <c r="V229" i="8"/>
  <c r="V228" i="8"/>
  <c r="W265" i="8"/>
  <c r="W262" i="8"/>
  <c r="V262" i="8"/>
  <c r="W261" i="8"/>
  <c r="V261" i="8"/>
  <c r="W260" i="8"/>
  <c r="W259" i="8"/>
  <c r="W258" i="8"/>
  <c r="W257" i="8"/>
  <c r="V257" i="8"/>
  <c r="W256" i="8"/>
  <c r="V256" i="8"/>
  <c r="W255" i="8"/>
  <c r="V255" i="8"/>
  <c r="W254" i="8"/>
  <c r="V254" i="8"/>
  <c r="W253" i="8"/>
  <c r="X253" i="8" s="1"/>
  <c r="V253" i="8"/>
  <c r="W252" i="8"/>
  <c r="W251" i="8"/>
  <c r="W250" i="8"/>
  <c r="W249" i="8"/>
  <c r="W248" i="8"/>
  <c r="V248" i="8"/>
  <c r="W247" i="8"/>
  <c r="V247" i="8"/>
  <c r="W244" i="8"/>
  <c r="X244" i="8" s="1"/>
  <c r="V244" i="8"/>
  <c r="W243" i="8"/>
  <c r="X243" i="8" s="1"/>
  <c r="V243" i="8"/>
  <c r="W242" i="8"/>
  <c r="W241" i="8"/>
  <c r="W240" i="8"/>
  <c r="W238" i="8"/>
  <c r="W237" i="8"/>
  <c r="V237" i="8"/>
  <c r="W235" i="8"/>
  <c r="V235" i="8"/>
  <c r="W234" i="8"/>
  <c r="W233" i="8"/>
  <c r="W232" i="8"/>
  <c r="W231" i="8"/>
  <c r="W229" i="8"/>
  <c r="W228" i="8"/>
  <c r="W226" i="8"/>
  <c r="X226" i="8" s="1"/>
  <c r="V226" i="8"/>
  <c r="W225" i="8"/>
  <c r="X225" i="8" s="1"/>
  <c r="V225" i="8"/>
  <c r="W224" i="8"/>
  <c r="X224" i="8" s="1"/>
  <c r="V224" i="8"/>
  <c r="W223" i="8"/>
  <c r="X223" i="8" s="1"/>
  <c r="V223" i="8"/>
  <c r="W222" i="8"/>
  <c r="V222" i="8"/>
  <c r="W221" i="8"/>
  <c r="X221" i="8" s="1"/>
  <c r="V221" i="8"/>
  <c r="W220" i="8"/>
  <c r="V220" i="8"/>
  <c r="W219" i="8"/>
  <c r="X219" i="8" s="1"/>
  <c r="V219" i="8"/>
  <c r="W218" i="8"/>
  <c r="V218" i="8"/>
  <c r="X217" i="8"/>
  <c r="W217" i="8"/>
  <c r="V217" i="8"/>
  <c r="W215" i="8"/>
  <c r="X215" i="8" s="1"/>
  <c r="V215" i="8"/>
  <c r="W214" i="8"/>
  <c r="X214" i="8" s="1"/>
  <c r="V214" i="8"/>
  <c r="W213" i="8"/>
  <c r="X213" i="8" s="1"/>
  <c r="V213" i="8"/>
  <c r="W212" i="8"/>
  <c r="V212" i="8"/>
  <c r="W211" i="8"/>
  <c r="X211" i="8" s="1"/>
  <c r="V211" i="8"/>
  <c r="W210" i="8"/>
  <c r="X210" i="8" s="1"/>
  <c r="V210" i="8"/>
  <c r="W209" i="8"/>
  <c r="X209" i="8" s="1"/>
  <c r="V209" i="8"/>
  <c r="W208" i="8"/>
  <c r="X208" i="8" s="1"/>
  <c r="V208" i="8"/>
  <c r="W207" i="8"/>
  <c r="V207" i="8"/>
  <c r="W205" i="8"/>
  <c r="X205" i="8" s="1"/>
  <c r="W204" i="8"/>
  <c r="X204" i="8" s="1"/>
  <c r="V204" i="8"/>
  <c r="W203" i="8"/>
  <c r="X203" i="8" s="1"/>
  <c r="V203" i="8"/>
  <c r="W202" i="8"/>
  <c r="X202" i="8" s="1"/>
  <c r="V202" i="8"/>
  <c r="W201" i="8"/>
  <c r="V201" i="8"/>
  <c r="W200" i="8"/>
  <c r="X200" i="8" s="1"/>
  <c r="V200" i="8"/>
  <c r="W199" i="8"/>
  <c r="X199" i="8" s="1"/>
  <c r="V199" i="8"/>
  <c r="W198" i="8"/>
  <c r="V198" i="8"/>
  <c r="W197" i="8"/>
  <c r="V197" i="8"/>
  <c r="X196" i="8"/>
  <c r="W196" i="8"/>
  <c r="V196" i="8"/>
  <c r="W193" i="8"/>
  <c r="X193" i="8" s="1"/>
  <c r="V193" i="8"/>
  <c r="W192" i="8"/>
  <c r="X192" i="8" s="1"/>
  <c r="V192" i="8"/>
  <c r="W191" i="8"/>
  <c r="V191" i="8"/>
  <c r="W189" i="8"/>
  <c r="X189" i="8" s="1"/>
  <c r="V189" i="8"/>
  <c r="W188" i="8"/>
  <c r="X188" i="8" s="1"/>
  <c r="V188" i="8"/>
  <c r="W187" i="8"/>
  <c r="X187" i="8" s="1"/>
  <c r="V187" i="8"/>
  <c r="W186" i="8"/>
  <c r="V186" i="8"/>
  <c r="W185" i="8"/>
  <c r="X185" i="8" s="1"/>
  <c r="V185" i="8"/>
  <c r="W183" i="8"/>
  <c r="X183" i="8" s="1"/>
  <c r="V183" i="8"/>
  <c r="X182" i="8"/>
  <c r="W182" i="8"/>
  <c r="V182" i="8"/>
  <c r="V172" i="8"/>
  <c r="W172" i="8"/>
  <c r="X172" i="8" s="1"/>
  <c r="V173" i="8"/>
  <c r="W173" i="8"/>
  <c r="X173" i="8" s="1"/>
  <c r="V174" i="8"/>
  <c r="W174" i="8"/>
  <c r="X174" i="8" s="1"/>
  <c r="V175" i="8"/>
  <c r="W175" i="8"/>
  <c r="V176" i="8"/>
  <c r="W176" i="8"/>
  <c r="X176" i="8" s="1"/>
  <c r="V177" i="8"/>
  <c r="W177" i="8"/>
  <c r="X177" i="8"/>
  <c r="V178" i="8"/>
  <c r="W178" i="8"/>
  <c r="X178" i="8"/>
  <c r="V179" i="8"/>
  <c r="W179" i="8"/>
  <c r="X179" i="8" s="1"/>
  <c r="Q226" i="8"/>
  <c r="P226" i="8"/>
  <c r="Q225" i="8"/>
  <c r="P225" i="8"/>
  <c r="Q224" i="8"/>
  <c r="P224" i="8"/>
  <c r="Q223" i="8"/>
  <c r="P223" i="8"/>
  <c r="R223" i="8" s="1"/>
  <c r="Q222" i="8"/>
  <c r="P222" i="8"/>
  <c r="R222" i="8" s="1"/>
  <c r="Q221" i="8"/>
  <c r="P221" i="8"/>
  <c r="R221" i="8" s="1"/>
  <c r="Q220" i="8"/>
  <c r="P220" i="8"/>
  <c r="R220" i="8" s="1"/>
  <c r="Q219" i="8"/>
  <c r="P219" i="8"/>
  <c r="Q218" i="8"/>
  <c r="P218" i="8"/>
  <c r="R218" i="8" s="1"/>
  <c r="Q217" i="8"/>
  <c r="P217" i="8"/>
  <c r="Q215" i="8"/>
  <c r="P215" i="8"/>
  <c r="Q214" i="8"/>
  <c r="P214" i="8"/>
  <c r="R214" i="8" s="1"/>
  <c r="Q213" i="8"/>
  <c r="P213" i="8"/>
  <c r="R213" i="8" s="1"/>
  <c r="Q212" i="8"/>
  <c r="P212" i="8"/>
  <c r="R212" i="8" s="1"/>
  <c r="Q211" i="8"/>
  <c r="P211" i="8"/>
  <c r="R211" i="8" s="1"/>
  <c r="Q210" i="8"/>
  <c r="P210" i="8"/>
  <c r="R210" i="8" s="1"/>
  <c r="Q209" i="8"/>
  <c r="P209" i="8"/>
  <c r="R209" i="8" s="1"/>
  <c r="Q208" i="8"/>
  <c r="P208" i="8"/>
  <c r="Q207" i="8"/>
  <c r="P207" i="8"/>
  <c r="Q205" i="8"/>
  <c r="P205" i="8"/>
  <c r="Q204" i="8"/>
  <c r="P204" i="8"/>
  <c r="Q203" i="8"/>
  <c r="P203" i="8"/>
  <c r="Q202" i="8"/>
  <c r="P202" i="8"/>
  <c r="Q201" i="8"/>
  <c r="P201" i="8"/>
  <c r="Q200" i="8"/>
  <c r="P200" i="8"/>
  <c r="Q199" i="8"/>
  <c r="P199" i="8"/>
  <c r="R199" i="8" s="1"/>
  <c r="Q198" i="8"/>
  <c r="P198" i="8"/>
  <c r="Q197" i="8"/>
  <c r="P197" i="8"/>
  <c r="R197" i="8" s="1"/>
  <c r="Q196" i="8"/>
  <c r="P196" i="8"/>
  <c r="R196" i="8" s="1"/>
  <c r="Q193" i="8"/>
  <c r="P193" i="8"/>
  <c r="Q192" i="8"/>
  <c r="P192" i="8"/>
  <c r="Q191" i="8"/>
  <c r="P191" i="8"/>
  <c r="Q189" i="8"/>
  <c r="P189" i="8"/>
  <c r="Q188" i="8"/>
  <c r="P188" i="8"/>
  <c r="Q187" i="8"/>
  <c r="P187" i="8"/>
  <c r="Q186" i="8"/>
  <c r="P186" i="8"/>
  <c r="Q185" i="8"/>
  <c r="P185" i="8"/>
  <c r="Q183" i="8"/>
  <c r="P183" i="8"/>
  <c r="Q182" i="8"/>
  <c r="P182" i="8"/>
  <c r="Q179" i="8"/>
  <c r="P179" i="8"/>
  <c r="Q178" i="8"/>
  <c r="P178" i="8"/>
  <c r="R178" i="8" s="1"/>
  <c r="Q177" i="8"/>
  <c r="P177" i="8"/>
  <c r="R177" i="8" s="1"/>
  <c r="Q176" i="8"/>
  <c r="P176" i="8"/>
  <c r="R176" i="8" s="1"/>
  <c r="Q175" i="8"/>
  <c r="P175" i="8"/>
  <c r="R175" i="8" s="1"/>
  <c r="Q174" i="8"/>
  <c r="P174" i="8"/>
  <c r="Q173" i="8"/>
  <c r="P173" i="8"/>
  <c r="Q172" i="8"/>
  <c r="P172" i="8"/>
  <c r="Q171" i="8"/>
  <c r="V171" i="8" s="1"/>
  <c r="P171" i="8"/>
  <c r="Q170" i="8"/>
  <c r="P170" i="8"/>
  <c r="T170" i="8"/>
  <c r="V170" i="8"/>
  <c r="R171" i="8"/>
  <c r="X171" i="8" s="1"/>
  <c r="R179" i="8"/>
  <c r="T177" i="8"/>
  <c r="T175" i="8"/>
  <c r="T174" i="8"/>
  <c r="T173" i="8"/>
  <c r="T172" i="8"/>
  <c r="T178" i="8"/>
  <c r="T179" i="8"/>
  <c r="R226" i="8"/>
  <c r="R225" i="8"/>
  <c r="R224" i="8"/>
  <c r="R219" i="8"/>
  <c r="R217" i="8"/>
  <c r="R215" i="8"/>
  <c r="R208" i="8"/>
  <c r="R207" i="8"/>
  <c r="R205" i="8"/>
  <c r="R204" i="8"/>
  <c r="R203" i="8"/>
  <c r="R202" i="8"/>
  <c r="R201" i="8"/>
  <c r="R200" i="8"/>
  <c r="R198" i="8"/>
  <c r="R193" i="8"/>
  <c r="R192" i="8"/>
  <c r="R191" i="8"/>
  <c r="R189" i="8"/>
  <c r="R188" i="8"/>
  <c r="R187" i="8"/>
  <c r="R186" i="8"/>
  <c r="R185" i="8"/>
  <c r="R183" i="8"/>
  <c r="R182"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178" i="8"/>
  <c r="O179" i="8"/>
  <c r="O180" i="8"/>
  <c r="O181" i="8"/>
  <c r="O182" i="8"/>
  <c r="O183" i="8"/>
  <c r="O184" i="8"/>
  <c r="O185" i="8"/>
  <c r="O172" i="8"/>
  <c r="O173" i="8"/>
  <c r="O174" i="8"/>
  <c r="O175" i="8"/>
  <c r="O176" i="8"/>
  <c r="O177" i="8"/>
  <c r="P114" i="8"/>
  <c r="AC44" i="5"/>
  <c r="Z44" i="5"/>
  <c r="W44" i="5"/>
  <c r="S44" i="5"/>
  <c r="K44" i="5"/>
  <c r="M44" i="5"/>
  <c r="R44" i="5" s="1"/>
  <c r="L44" i="5"/>
  <c r="P44" i="5" s="1"/>
  <c r="AG171" i="8"/>
  <c r="AD171" i="8"/>
  <c r="AA171" i="8"/>
  <c r="W171" i="8"/>
  <c r="O171" i="8"/>
  <c r="AG170" i="8"/>
  <c r="AD170" i="8"/>
  <c r="AA170" i="8"/>
  <c r="W170" i="8"/>
  <c r="O170" i="8"/>
  <c r="AC43" i="5"/>
  <c r="Z43" i="5"/>
  <c r="W43" i="5"/>
  <c r="R43" i="5"/>
  <c r="S43" i="5"/>
  <c r="T43" i="5"/>
  <c r="P43" i="5"/>
  <c r="K43" i="5"/>
  <c r="M43" i="5"/>
  <c r="N43" i="5"/>
  <c r="L43" i="5"/>
  <c r="Z23" i="5"/>
  <c r="W23" i="5"/>
  <c r="S23" i="5"/>
  <c r="T23" i="5" s="1"/>
  <c r="R23" i="5"/>
  <c r="P23" i="5"/>
  <c r="N23" i="5"/>
  <c r="AC23" i="5"/>
  <c r="AG169" i="8"/>
  <c r="AD169" i="8"/>
  <c r="AA169" i="8"/>
  <c r="W169" i="8"/>
  <c r="Q169" i="8"/>
  <c r="V169" i="8" s="1"/>
  <c r="P169" i="8"/>
  <c r="T169" i="8" s="1"/>
  <c r="O169" i="8"/>
  <c r="AG168" i="8"/>
  <c r="AD168" i="8"/>
  <c r="AA168" i="8"/>
  <c r="W168" i="8"/>
  <c r="Q168" i="8"/>
  <c r="V168" i="8" s="1"/>
  <c r="P168" i="8"/>
  <c r="T168" i="8" s="1"/>
  <c r="O168" i="8"/>
  <c r="O167" i="8"/>
  <c r="AG32" i="8"/>
  <c r="AF1" i="5"/>
  <c r="AG1" i="5"/>
  <c r="K46" i="5"/>
  <c r="K47" i="5"/>
  <c r="K48" i="5"/>
  <c r="K49" i="5"/>
  <c r="K50" i="5"/>
  <c r="K51" i="5"/>
  <c r="K52" i="5"/>
  <c r="K53" i="5"/>
  <c r="K54" i="5"/>
  <c r="K55" i="5"/>
  <c r="K56" i="5"/>
  <c r="K57" i="5"/>
  <c r="K58" i="5"/>
  <c r="K59" i="5"/>
  <c r="K60" i="5"/>
  <c r="K61" i="5"/>
  <c r="K62" i="5"/>
  <c r="K63" i="5"/>
  <c r="K64" i="5"/>
  <c r="K65" i="5"/>
  <c r="K66" i="5"/>
  <c r="K67" i="5"/>
  <c r="K68" i="5"/>
  <c r="K69" i="5"/>
  <c r="K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45" i="5"/>
  <c r="Z46" i="5"/>
  <c r="Z47" i="5"/>
  <c r="Z48" i="5"/>
  <c r="Z49" i="5"/>
  <c r="Z50" i="5"/>
  <c r="Z51" i="5"/>
  <c r="Z52" i="5"/>
  <c r="Z53" i="5"/>
  <c r="Z54" i="5"/>
  <c r="Z55" i="5"/>
  <c r="Z56" i="5"/>
  <c r="Z57" i="5"/>
  <c r="Z58" i="5"/>
  <c r="Z59" i="5"/>
  <c r="Z60" i="5"/>
  <c r="Z61" i="5"/>
  <c r="Z62" i="5"/>
  <c r="Z63" i="5"/>
  <c r="Z64" i="5"/>
  <c r="Z65" i="5"/>
  <c r="Z66" i="5"/>
  <c r="Z67" i="5"/>
  <c r="Z68" i="5"/>
  <c r="Z69" i="5"/>
  <c r="Z45" i="5"/>
  <c r="W46" i="5"/>
  <c r="W47" i="5"/>
  <c r="W48" i="5"/>
  <c r="W49" i="5"/>
  <c r="W50" i="5"/>
  <c r="W51" i="5"/>
  <c r="W52" i="5"/>
  <c r="W53" i="5"/>
  <c r="W54" i="5"/>
  <c r="W55" i="5"/>
  <c r="W56" i="5"/>
  <c r="W57" i="5"/>
  <c r="W58" i="5"/>
  <c r="W59" i="5"/>
  <c r="W60" i="5"/>
  <c r="W61" i="5"/>
  <c r="W62" i="5"/>
  <c r="W63" i="5"/>
  <c r="W64" i="5"/>
  <c r="W65" i="5"/>
  <c r="W66" i="5"/>
  <c r="W67" i="5"/>
  <c r="W68" i="5"/>
  <c r="W69" i="5"/>
  <c r="W45" i="5"/>
  <c r="S46" i="5"/>
  <c r="R47" i="5"/>
  <c r="S47" i="5"/>
  <c r="R48" i="5"/>
  <c r="S48" i="5"/>
  <c r="S49" i="5"/>
  <c r="S50" i="5"/>
  <c r="S51" i="5"/>
  <c r="S52" i="5"/>
  <c r="S53" i="5"/>
  <c r="R54" i="5"/>
  <c r="S54" i="5"/>
  <c r="S55" i="5"/>
  <c r="S56" i="5"/>
  <c r="S57" i="5"/>
  <c r="R58" i="5"/>
  <c r="S58" i="5"/>
  <c r="S59" i="5"/>
  <c r="S60" i="5"/>
  <c r="S61" i="5"/>
  <c r="R62" i="5"/>
  <c r="S62" i="5"/>
  <c r="T62" i="5" s="1"/>
  <c r="R63" i="5"/>
  <c r="S63" i="5"/>
  <c r="S64" i="5"/>
  <c r="R65" i="5"/>
  <c r="S65" i="5"/>
  <c r="R66" i="5"/>
  <c r="S66" i="5"/>
  <c r="S67" i="5"/>
  <c r="S68" i="5"/>
  <c r="S69" i="5"/>
  <c r="S45" i="5"/>
  <c r="P46" i="5"/>
  <c r="P49" i="5"/>
  <c r="P50" i="5"/>
  <c r="P52" i="5"/>
  <c r="P57" i="5"/>
  <c r="P64" i="5"/>
  <c r="P66" i="5"/>
  <c r="P67" i="5"/>
  <c r="P69" i="5"/>
  <c r="N46" i="5"/>
  <c r="N49" i="5"/>
  <c r="T49" i="5" s="1"/>
  <c r="N50" i="5"/>
  <c r="T50" i="5" s="1"/>
  <c r="N53" i="5"/>
  <c r="T53" i="5" s="1"/>
  <c r="N54" i="5"/>
  <c r="T54" i="5" s="1"/>
  <c r="N62" i="5"/>
  <c r="N63" i="5"/>
  <c r="T63" i="5" s="1"/>
  <c r="AC42" i="5"/>
  <c r="Z42" i="5"/>
  <c r="W42" i="5"/>
  <c r="R42" i="5"/>
  <c r="S42" i="5"/>
  <c r="K42" i="5"/>
  <c r="M42" i="5"/>
  <c r="L42" i="5"/>
  <c r="P42" i="5" s="1"/>
  <c r="AG166" i="8"/>
  <c r="AD166" i="8"/>
  <c r="AA166" i="8"/>
  <c r="W166" i="8"/>
  <c r="Q166" i="8"/>
  <c r="V166" i="8" s="1"/>
  <c r="P166" i="8"/>
  <c r="T166" i="8" s="1"/>
  <c r="O166" i="8"/>
  <c r="O165" i="8"/>
  <c r="AG164" i="8"/>
  <c r="AD164" i="8"/>
  <c r="AA164" i="8"/>
  <c r="V164" i="8"/>
  <c r="W164" i="8"/>
  <c r="X164" i="8"/>
  <c r="T164" i="8"/>
  <c r="O164" i="8"/>
  <c r="Q164" i="8"/>
  <c r="R164" i="8"/>
  <c r="P164" i="8"/>
  <c r="AG162" i="8"/>
  <c r="AD162" i="8"/>
  <c r="AA162" i="8"/>
  <c r="V162" i="8"/>
  <c r="W162" i="8"/>
  <c r="X162" i="8"/>
  <c r="T162" i="8"/>
  <c r="O162" i="8"/>
  <c r="Q162" i="8"/>
  <c r="R162" i="8"/>
  <c r="P162" i="8"/>
  <c r="AG163" i="8"/>
  <c r="AD163" i="8"/>
  <c r="AA163" i="8"/>
  <c r="W163" i="8"/>
  <c r="T163" i="8"/>
  <c r="Q163" i="8"/>
  <c r="V163" i="8" s="1"/>
  <c r="P163" i="8"/>
  <c r="O163" i="8"/>
  <c r="AC41" i="5"/>
  <c r="Z41" i="5"/>
  <c r="W41" i="5"/>
  <c r="S41" i="5"/>
  <c r="P41" i="5"/>
  <c r="K41" i="5"/>
  <c r="M41" i="5"/>
  <c r="R41" i="5" s="1"/>
  <c r="N41" i="5"/>
  <c r="T41" i="5" s="1"/>
  <c r="L41" i="5"/>
  <c r="AG160" i="8"/>
  <c r="AD160" i="8"/>
  <c r="AA160" i="8"/>
  <c r="V160" i="8"/>
  <c r="W160" i="8"/>
  <c r="X160" i="8"/>
  <c r="T160" i="8"/>
  <c r="O160" i="8"/>
  <c r="Q160" i="8"/>
  <c r="R160" i="8"/>
  <c r="P160" i="8"/>
  <c r="AG159" i="8"/>
  <c r="AD159" i="8"/>
  <c r="AA159" i="8"/>
  <c r="V159" i="8"/>
  <c r="W159" i="8"/>
  <c r="X159" i="8"/>
  <c r="T159" i="8"/>
  <c r="O159" i="8"/>
  <c r="Q159" i="8"/>
  <c r="R159" i="8"/>
  <c r="P159" i="8"/>
  <c r="AG161" i="8"/>
  <c r="AD161" i="8"/>
  <c r="AA161" i="8"/>
  <c r="W161" i="8"/>
  <c r="V161" i="8"/>
  <c r="Q161" i="8"/>
  <c r="P161" i="8"/>
  <c r="T161" i="8" s="1"/>
  <c r="O161" i="8"/>
  <c r="AC40" i="5"/>
  <c r="Z40" i="5"/>
  <c r="W40" i="5"/>
  <c r="S40" i="5"/>
  <c r="K40" i="5"/>
  <c r="M40" i="5"/>
  <c r="R40" i="5" s="1"/>
  <c r="L40" i="5"/>
  <c r="P40" i="5" s="1"/>
  <c r="AG158" i="8"/>
  <c r="AD158" i="8"/>
  <c r="AA158" i="8"/>
  <c r="V158" i="8"/>
  <c r="W158" i="8"/>
  <c r="T158" i="8"/>
  <c r="O158" i="8"/>
  <c r="Q158" i="8"/>
  <c r="P158" i="8"/>
  <c r="R158" i="8" s="1"/>
  <c r="AG157" i="8"/>
  <c r="AD157" i="8"/>
  <c r="AA157" i="8"/>
  <c r="W157" i="8"/>
  <c r="T157" i="8"/>
  <c r="O157" i="8"/>
  <c r="Q157" i="8"/>
  <c r="V157" i="8" s="1"/>
  <c r="R157" i="8"/>
  <c r="X157" i="8" s="1"/>
  <c r="P157" i="8"/>
  <c r="AG156" i="8"/>
  <c r="AD156" i="8"/>
  <c r="AA156" i="8"/>
  <c r="W156" i="8"/>
  <c r="O156" i="8"/>
  <c r="Q156" i="8"/>
  <c r="V156" i="8" s="1"/>
  <c r="P156" i="8"/>
  <c r="T156" i="8" s="1"/>
  <c r="AC39" i="5"/>
  <c r="Z39" i="5"/>
  <c r="W39" i="5"/>
  <c r="S39" i="5"/>
  <c r="P39" i="5"/>
  <c r="K39" i="5"/>
  <c r="M39" i="5"/>
  <c r="R39" i="5" s="1"/>
  <c r="L39" i="5"/>
  <c r="N39" i="5" s="1"/>
  <c r="T39" i="5" s="1"/>
  <c r="AG155" i="8"/>
  <c r="AD155" i="8"/>
  <c r="AA155" i="8"/>
  <c r="W155" i="8"/>
  <c r="Q155" i="8"/>
  <c r="V155" i="8" s="1"/>
  <c r="P155" i="8"/>
  <c r="T155" i="8" s="1"/>
  <c r="O155" i="8"/>
  <c r="AG154" i="8"/>
  <c r="AD154" i="8"/>
  <c r="AA154" i="8"/>
  <c r="W154" i="8"/>
  <c r="Q154" i="8"/>
  <c r="V154" i="8" s="1"/>
  <c r="P154" i="8"/>
  <c r="T154" i="8" s="1"/>
  <c r="O154" i="8"/>
  <c r="AC38" i="5"/>
  <c r="Z38" i="5"/>
  <c r="W38" i="5"/>
  <c r="R38" i="5"/>
  <c r="S38" i="5"/>
  <c r="T38" i="5"/>
  <c r="K38" i="5"/>
  <c r="M38" i="5"/>
  <c r="N38" i="5"/>
  <c r="L38" i="5"/>
  <c r="P38" i="5" s="1"/>
  <c r="AG153" i="8"/>
  <c r="AD153" i="8"/>
  <c r="AA153" i="8"/>
  <c r="W153" i="8"/>
  <c r="Q153" i="8"/>
  <c r="V153" i="8" s="1"/>
  <c r="P153" i="8"/>
  <c r="T153" i="8" s="1"/>
  <c r="O153" i="8"/>
  <c r="O152" i="8"/>
  <c r="AG149" i="8"/>
  <c r="AD149" i="8"/>
  <c r="AA149" i="8"/>
  <c r="W149" i="8"/>
  <c r="Q149" i="8"/>
  <c r="V149" i="8" s="1"/>
  <c r="P149" i="8"/>
  <c r="T149" i="8" s="1"/>
  <c r="O149" i="8"/>
  <c r="AG151" i="8"/>
  <c r="AD151" i="8"/>
  <c r="AA151" i="8"/>
  <c r="W151" i="8"/>
  <c r="Q151" i="8"/>
  <c r="V151" i="8" s="1"/>
  <c r="P151" i="8"/>
  <c r="T151" i="8" s="1"/>
  <c r="O151" i="8"/>
  <c r="O150" i="8"/>
  <c r="O148" i="8"/>
  <c r="AC37" i="5"/>
  <c r="Z37" i="5"/>
  <c r="W37" i="5"/>
  <c r="S37" i="5"/>
  <c r="K37" i="5"/>
  <c r="M37" i="5"/>
  <c r="R37" i="5" s="1"/>
  <c r="L37" i="5"/>
  <c r="P37" i="5" s="1"/>
  <c r="AG147" i="8"/>
  <c r="AD147" i="8"/>
  <c r="AA147" i="8"/>
  <c r="W147" i="8"/>
  <c r="O147" i="8"/>
  <c r="Q147" i="8"/>
  <c r="V147" i="8" s="1"/>
  <c r="P147" i="8"/>
  <c r="T147" i="8" s="1"/>
  <c r="AG146" i="8"/>
  <c r="AD146" i="8"/>
  <c r="AA146" i="8"/>
  <c r="W146" i="8"/>
  <c r="O146" i="8"/>
  <c r="Q146" i="8"/>
  <c r="V146" i="8" s="1"/>
  <c r="P146" i="8"/>
  <c r="T146" i="8" s="1"/>
  <c r="AG145" i="8"/>
  <c r="AD145" i="8"/>
  <c r="AA145" i="8"/>
  <c r="W145" i="8"/>
  <c r="O145" i="8"/>
  <c r="Q145" i="8"/>
  <c r="V145" i="8" s="1"/>
  <c r="P145" i="8"/>
  <c r="R145" i="8" s="1"/>
  <c r="AG144" i="8"/>
  <c r="AD144" i="8"/>
  <c r="AA144" i="8"/>
  <c r="W144" i="8"/>
  <c r="O144" i="8"/>
  <c r="Q144" i="8"/>
  <c r="P144" i="8"/>
  <c r="T144" i="8" s="1"/>
  <c r="AC36" i="5"/>
  <c r="Z36" i="5"/>
  <c r="W36" i="5"/>
  <c r="R36" i="5"/>
  <c r="S36" i="5"/>
  <c r="K36" i="5"/>
  <c r="M36" i="5"/>
  <c r="L36" i="5"/>
  <c r="N36" i="5" s="1"/>
  <c r="T36" i="5" s="1"/>
  <c r="AG143" i="8"/>
  <c r="AD143" i="8"/>
  <c r="AA143" i="8"/>
  <c r="W143" i="8"/>
  <c r="O143" i="8"/>
  <c r="Q143" i="8"/>
  <c r="V143" i="8" s="1"/>
  <c r="P143" i="8"/>
  <c r="R143" i="8" s="1"/>
  <c r="AG140" i="8"/>
  <c r="AD140" i="8"/>
  <c r="AA140" i="8"/>
  <c r="W140" i="8"/>
  <c r="O140" i="8"/>
  <c r="Q140" i="8"/>
  <c r="V140" i="8" s="1"/>
  <c r="P140" i="8"/>
  <c r="R140" i="8" s="1"/>
  <c r="X140" i="8" s="1"/>
  <c r="AG141" i="8"/>
  <c r="AD141" i="8"/>
  <c r="AA141" i="8"/>
  <c r="W141" i="8"/>
  <c r="Q141" i="8"/>
  <c r="P141" i="8"/>
  <c r="T141" i="8" s="1"/>
  <c r="O141" i="8"/>
  <c r="AG139" i="8"/>
  <c r="AD139" i="8"/>
  <c r="AA139" i="8"/>
  <c r="W139" i="8"/>
  <c r="Q139" i="8"/>
  <c r="V139" i="8" s="1"/>
  <c r="P139" i="8"/>
  <c r="R139" i="8" s="1"/>
  <c r="O139" i="8"/>
  <c r="AG142" i="8"/>
  <c r="AD142" i="8"/>
  <c r="AA142" i="8"/>
  <c r="W142" i="8"/>
  <c r="Q142" i="8"/>
  <c r="V142" i="8" s="1"/>
  <c r="P142" i="8"/>
  <c r="T142" i="8" s="1"/>
  <c r="O142" i="8"/>
  <c r="AC35" i="5"/>
  <c r="Z35" i="5"/>
  <c r="W35" i="5"/>
  <c r="S35" i="5"/>
  <c r="K35" i="5"/>
  <c r="M35" i="5"/>
  <c r="R35" i="5" s="1"/>
  <c r="L35" i="5"/>
  <c r="P35" i="5" s="1"/>
  <c r="AG137" i="8"/>
  <c r="AD137" i="8"/>
  <c r="AA137" i="8"/>
  <c r="W137" i="8"/>
  <c r="O137" i="8"/>
  <c r="Q137" i="8"/>
  <c r="V137" i="8" s="1"/>
  <c r="P137" i="8"/>
  <c r="T137" i="8" s="1"/>
  <c r="O138" i="8"/>
  <c r="AG136" i="8"/>
  <c r="AD136" i="8"/>
  <c r="AA136" i="8"/>
  <c r="W136" i="8"/>
  <c r="O136" i="8"/>
  <c r="Q136" i="8"/>
  <c r="V136" i="8" s="1"/>
  <c r="P136" i="8"/>
  <c r="T136" i="8" s="1"/>
  <c r="AG135" i="8"/>
  <c r="AD135" i="8"/>
  <c r="AA135" i="8"/>
  <c r="W135" i="8"/>
  <c r="O135" i="8"/>
  <c r="Q135" i="8"/>
  <c r="V135" i="8" s="1"/>
  <c r="P135" i="8"/>
  <c r="R135" i="8" s="1"/>
  <c r="AC34" i="5"/>
  <c r="Z34" i="5"/>
  <c r="W34" i="5"/>
  <c r="S34" i="5"/>
  <c r="K34" i="5"/>
  <c r="M34" i="5"/>
  <c r="R34" i="5" s="1"/>
  <c r="L34" i="5"/>
  <c r="P34" i="5" s="1"/>
  <c r="AG134" i="8"/>
  <c r="AD134" i="8"/>
  <c r="AA134" i="8"/>
  <c r="W134" i="8"/>
  <c r="O134" i="8"/>
  <c r="Q134" i="8"/>
  <c r="V134" i="8" s="1"/>
  <c r="P134" i="8"/>
  <c r="T134" i="8" s="1"/>
  <c r="AG133" i="8"/>
  <c r="AD133" i="8"/>
  <c r="AA133" i="8"/>
  <c r="W133" i="8"/>
  <c r="Q133" i="8"/>
  <c r="V133" i="8" s="1"/>
  <c r="P133" i="8"/>
  <c r="T133" i="8" s="1"/>
  <c r="O133" i="8"/>
  <c r="AG132" i="8"/>
  <c r="AD132" i="8"/>
  <c r="AA132" i="8"/>
  <c r="W132" i="8"/>
  <c r="O132" i="8"/>
  <c r="Q132" i="8"/>
  <c r="V132" i="8" s="1"/>
  <c r="P132" i="8"/>
  <c r="R132" i="8" s="1"/>
  <c r="AG131" i="8"/>
  <c r="AD131" i="8"/>
  <c r="AA131" i="8"/>
  <c r="W131" i="8"/>
  <c r="Q131" i="8"/>
  <c r="V131" i="8" s="1"/>
  <c r="P131" i="8"/>
  <c r="T131" i="8" s="1"/>
  <c r="O131" i="8"/>
  <c r="AC33" i="5"/>
  <c r="Z33" i="5"/>
  <c r="W33" i="5"/>
  <c r="S33" i="5"/>
  <c r="K33" i="5"/>
  <c r="M33" i="5"/>
  <c r="L33" i="5"/>
  <c r="P33" i="5" s="1"/>
  <c r="O130" i="8"/>
  <c r="AG128" i="8"/>
  <c r="AD128" i="8"/>
  <c r="AA128" i="8"/>
  <c r="W128" i="8"/>
  <c r="O128" i="8"/>
  <c r="Q128" i="8"/>
  <c r="V128" i="8" s="1"/>
  <c r="P128" i="8"/>
  <c r="R128" i="8" s="1"/>
  <c r="AG127" i="8"/>
  <c r="AD127" i="8"/>
  <c r="AA127" i="8"/>
  <c r="W127" i="8"/>
  <c r="Q127" i="8"/>
  <c r="V127" i="8" s="1"/>
  <c r="P127" i="8"/>
  <c r="T127" i="8" s="1"/>
  <c r="O127" i="8"/>
  <c r="AG129" i="8"/>
  <c r="AD129" i="8"/>
  <c r="AA129" i="8"/>
  <c r="W129" i="8"/>
  <c r="Q129" i="8"/>
  <c r="P129" i="8"/>
  <c r="T129" i="8" s="1"/>
  <c r="O129" i="8"/>
  <c r="AC32" i="5"/>
  <c r="Z32" i="5"/>
  <c r="W32" i="5"/>
  <c r="R32" i="5"/>
  <c r="S32" i="5"/>
  <c r="K32" i="5"/>
  <c r="M32" i="5"/>
  <c r="L32" i="5"/>
  <c r="P32" i="5" s="1"/>
  <c r="AG126" i="8"/>
  <c r="AD126" i="8"/>
  <c r="AA126" i="8"/>
  <c r="W126" i="8"/>
  <c r="Q126" i="8"/>
  <c r="V126" i="8" s="1"/>
  <c r="P126" i="8"/>
  <c r="T126" i="8" s="1"/>
  <c r="O126" i="8"/>
  <c r="AG124" i="8"/>
  <c r="AD124" i="8"/>
  <c r="AA124" i="8"/>
  <c r="W124" i="8"/>
  <c r="Q124" i="8"/>
  <c r="V124" i="8" s="1"/>
  <c r="P124" i="8"/>
  <c r="T124" i="8" s="1"/>
  <c r="O124" i="8"/>
  <c r="AG125" i="8"/>
  <c r="AD125" i="8"/>
  <c r="AA125" i="8"/>
  <c r="W125" i="8"/>
  <c r="Q125" i="8"/>
  <c r="V125" i="8" s="1"/>
  <c r="P125" i="8"/>
  <c r="T125" i="8" s="1"/>
  <c r="O125" i="8"/>
  <c r="AC31" i="5"/>
  <c r="Z31" i="5"/>
  <c r="W31" i="5"/>
  <c r="S31" i="5"/>
  <c r="M31" i="5"/>
  <c r="R31" i="5" s="1"/>
  <c r="L31" i="5"/>
  <c r="P31" i="5" s="1"/>
  <c r="K31" i="5"/>
  <c r="O123" i="8"/>
  <c r="O122" i="8"/>
  <c r="AG121" i="8"/>
  <c r="AD121" i="8"/>
  <c r="AA121" i="8"/>
  <c r="W121" i="8"/>
  <c r="O121" i="8"/>
  <c r="Q121" i="8"/>
  <c r="V121" i="8" s="1"/>
  <c r="P121" i="8"/>
  <c r="P120" i="8"/>
  <c r="Q120" i="8"/>
  <c r="V120" i="8" s="1"/>
  <c r="W120" i="8"/>
  <c r="AA120" i="8"/>
  <c r="AD120" i="8"/>
  <c r="AG120" i="8"/>
  <c r="O120" i="8"/>
  <c r="K30" i="5"/>
  <c r="O119" i="8"/>
  <c r="AG118" i="8"/>
  <c r="AD118" i="8"/>
  <c r="AA118" i="8"/>
  <c r="W118" i="8"/>
  <c r="Q118" i="8"/>
  <c r="V118" i="8" s="1"/>
  <c r="O118" i="8"/>
  <c r="P118" i="8"/>
  <c r="T118" i="8" s="1"/>
  <c r="AG117" i="8"/>
  <c r="AD117" i="8"/>
  <c r="AA117" i="8"/>
  <c r="W117" i="8"/>
  <c r="Q117" i="8"/>
  <c r="V117" i="8" s="1"/>
  <c r="O117" i="8"/>
  <c r="P117" i="8"/>
  <c r="T117" i="8" s="1"/>
  <c r="AC29" i="5"/>
  <c r="Z29" i="5"/>
  <c r="W29" i="5"/>
  <c r="S29" i="5"/>
  <c r="M29" i="5"/>
  <c r="R29" i="5" s="1"/>
  <c r="K29" i="5"/>
  <c r="L29" i="5"/>
  <c r="P29" i="5" s="1"/>
  <c r="AG116" i="8"/>
  <c r="AD116" i="8"/>
  <c r="AA116" i="8"/>
  <c r="W116" i="8"/>
  <c r="Q116" i="8"/>
  <c r="V116" i="8" s="1"/>
  <c r="O116" i="8"/>
  <c r="P116" i="8"/>
  <c r="T116" i="8" s="1"/>
  <c r="AG115" i="8"/>
  <c r="AD115" i="8"/>
  <c r="AA115" i="8"/>
  <c r="W115" i="8"/>
  <c r="Q115" i="8"/>
  <c r="V115" i="8" s="1"/>
  <c r="O115" i="8"/>
  <c r="P115" i="8"/>
  <c r="T115" i="8" s="1"/>
  <c r="AG114" i="8"/>
  <c r="AD114" i="8"/>
  <c r="AA114" i="8"/>
  <c r="W114" i="8"/>
  <c r="Q114" i="8"/>
  <c r="V114" i="8" s="1"/>
  <c r="O114" i="8"/>
  <c r="T114" i="8"/>
  <c r="AC28" i="5"/>
  <c r="Z28" i="5"/>
  <c r="W28" i="5"/>
  <c r="S28" i="5"/>
  <c r="M28" i="5"/>
  <c r="R28" i="5" s="1"/>
  <c r="K28" i="5"/>
  <c r="L28" i="5"/>
  <c r="P28" i="5" s="1"/>
  <c r="AG113" i="8"/>
  <c r="AD113" i="8"/>
  <c r="AA113" i="8"/>
  <c r="W113" i="8"/>
  <c r="Q113" i="8"/>
  <c r="V113" i="8" s="1"/>
  <c r="O113" i="8"/>
  <c r="P113" i="8"/>
  <c r="T113" i="8" s="1"/>
  <c r="AG112" i="8"/>
  <c r="AD112" i="8"/>
  <c r="AA112" i="8"/>
  <c r="W112" i="8"/>
  <c r="Q112" i="8"/>
  <c r="V112" i="8" s="1"/>
  <c r="O112" i="8"/>
  <c r="P112" i="8"/>
  <c r="T112" i="8" s="1"/>
  <c r="AG111" i="8"/>
  <c r="AD111" i="8"/>
  <c r="AA111" i="8"/>
  <c r="W111" i="8"/>
  <c r="Q111" i="8"/>
  <c r="V111" i="8" s="1"/>
  <c r="O111" i="8"/>
  <c r="P111" i="8"/>
  <c r="T111" i="8" s="1"/>
  <c r="L27" i="5"/>
  <c r="M27" i="5"/>
  <c r="R27" i="5" s="1"/>
  <c r="S27" i="5"/>
  <c r="W27" i="5"/>
  <c r="Z27" i="5"/>
  <c r="AC27" i="5"/>
  <c r="K27" i="5"/>
  <c r="AG110" i="8"/>
  <c r="AD110" i="8"/>
  <c r="AA110" i="8"/>
  <c r="W110" i="8"/>
  <c r="Q110" i="8"/>
  <c r="V110" i="8" s="1"/>
  <c r="O110" i="8"/>
  <c r="P110" i="8"/>
  <c r="T110" i="8" s="1"/>
  <c r="AG109" i="8"/>
  <c r="AD109" i="8"/>
  <c r="AA109" i="8"/>
  <c r="W109" i="8"/>
  <c r="Q109" i="8"/>
  <c r="V109" i="8" s="1"/>
  <c r="O109" i="8"/>
  <c r="P109" i="8"/>
  <c r="T109" i="8" s="1"/>
  <c r="AG108" i="8"/>
  <c r="AD108" i="8"/>
  <c r="AA108" i="8"/>
  <c r="W108" i="8"/>
  <c r="Q108" i="8"/>
  <c r="V108" i="8" s="1"/>
  <c r="O108" i="8"/>
  <c r="P108" i="8"/>
  <c r="T108" i="8" s="1"/>
  <c r="AG107" i="8"/>
  <c r="AD107" i="8"/>
  <c r="AA107" i="8"/>
  <c r="W107" i="8"/>
  <c r="Q107" i="8"/>
  <c r="V107" i="8" s="1"/>
  <c r="O107" i="8"/>
  <c r="P107" i="8"/>
  <c r="T107" i="8" s="1"/>
  <c r="AG106" i="8"/>
  <c r="AD106" i="8"/>
  <c r="AA106" i="8"/>
  <c r="W106" i="8"/>
  <c r="Q106" i="8"/>
  <c r="V106" i="8" s="1"/>
  <c r="O106" i="8"/>
  <c r="P106" i="8"/>
  <c r="T106" i="8" s="1"/>
  <c r="AG105" i="8"/>
  <c r="AD105" i="8"/>
  <c r="AA105" i="8"/>
  <c r="W105" i="8"/>
  <c r="Q105" i="8"/>
  <c r="V105" i="8" s="1"/>
  <c r="O105" i="8"/>
  <c r="P105" i="8"/>
  <c r="T105" i="8" s="1"/>
  <c r="L26" i="5"/>
  <c r="P26" i="5" s="1"/>
  <c r="M26" i="5"/>
  <c r="R26" i="5"/>
  <c r="S26" i="5"/>
  <c r="W26" i="5"/>
  <c r="Z26" i="5"/>
  <c r="AC26" i="5"/>
  <c r="K26" i="5"/>
  <c r="AG104" i="8"/>
  <c r="AD104" i="8"/>
  <c r="AA104" i="8"/>
  <c r="W104" i="8"/>
  <c r="Q104" i="8"/>
  <c r="V104" i="8" s="1"/>
  <c r="O104" i="8"/>
  <c r="P104" i="8"/>
  <c r="T104" i="8" s="1"/>
  <c r="AG103" i="8"/>
  <c r="AD103" i="8"/>
  <c r="AA103" i="8"/>
  <c r="W103" i="8"/>
  <c r="Q103" i="8"/>
  <c r="V103" i="8" s="1"/>
  <c r="O103" i="8"/>
  <c r="P103" i="8"/>
  <c r="T103" i="8" s="1"/>
  <c r="P102" i="8"/>
  <c r="Q102" i="8"/>
  <c r="V102" i="8" s="1"/>
  <c r="W102" i="8"/>
  <c r="AA102" i="8"/>
  <c r="AD102" i="8"/>
  <c r="AG102" i="8"/>
  <c r="O102" i="8"/>
  <c r="L25" i="5"/>
  <c r="M25" i="5"/>
  <c r="N25" i="5"/>
  <c r="P25" i="5"/>
  <c r="R25" i="5"/>
  <c r="S25" i="5"/>
  <c r="T25" i="5"/>
  <c r="W25" i="5"/>
  <c r="Z25" i="5"/>
  <c r="AC25" i="5"/>
  <c r="K25" i="5"/>
  <c r="P101" i="8"/>
  <c r="Q101" i="8"/>
  <c r="V101" i="8" s="1"/>
  <c r="W101" i="8"/>
  <c r="AA101" i="8"/>
  <c r="AD101" i="8"/>
  <c r="AG101" i="8"/>
  <c r="O101" i="8"/>
  <c r="L24" i="5"/>
  <c r="P24" i="5" s="1"/>
  <c r="M24" i="5"/>
  <c r="R24" i="5" s="1"/>
  <c r="N24" i="5"/>
  <c r="T24" i="5" s="1"/>
  <c r="S24" i="5"/>
  <c r="W24" i="5"/>
  <c r="Z24" i="5"/>
  <c r="AC24" i="5"/>
  <c r="K24" i="5"/>
  <c r="P100" i="8"/>
  <c r="Q100" i="8"/>
  <c r="V100" i="8" s="1"/>
  <c r="W100" i="8"/>
  <c r="AA100" i="8"/>
  <c r="AD100" i="8"/>
  <c r="AG100" i="8"/>
  <c r="O100" i="8"/>
  <c r="K23" i="5"/>
  <c r="O99" i="8"/>
  <c r="P98" i="8"/>
  <c r="T98" i="8" s="1"/>
  <c r="Q98" i="8"/>
  <c r="V98" i="8" s="1"/>
  <c r="W98" i="8"/>
  <c r="AA98" i="8"/>
  <c r="AD98" i="8"/>
  <c r="AG98" i="8"/>
  <c r="O98" i="8"/>
  <c r="O97" i="8"/>
  <c r="O96" i="8"/>
  <c r="AG94" i="8"/>
  <c r="AD94" i="8"/>
  <c r="AA94" i="8"/>
  <c r="W94" i="8"/>
  <c r="Q94" i="8"/>
  <c r="V94" i="8" s="1"/>
  <c r="O94" i="8"/>
  <c r="P94" i="8"/>
  <c r="T94" i="8" s="1"/>
  <c r="AG93" i="8"/>
  <c r="AD93" i="8"/>
  <c r="AA93" i="8"/>
  <c r="W93" i="8"/>
  <c r="Q93" i="8"/>
  <c r="V93" i="8" s="1"/>
  <c r="O93" i="8"/>
  <c r="P93" i="8"/>
  <c r="T93" i="8" s="1"/>
  <c r="O95" i="8"/>
  <c r="K22" i="5"/>
  <c r="AG92" i="8"/>
  <c r="AD92" i="8"/>
  <c r="AA92" i="8"/>
  <c r="W92" i="8"/>
  <c r="Q92" i="8"/>
  <c r="V92" i="8" s="1"/>
  <c r="O92" i="8"/>
  <c r="P92" i="8"/>
  <c r="T92" i="8" s="1"/>
  <c r="AA91" i="8"/>
  <c r="W91" i="8"/>
  <c r="P91" i="8"/>
  <c r="Q91" i="8"/>
  <c r="V91" i="8" s="1"/>
  <c r="AD91" i="8"/>
  <c r="AG91" i="8"/>
  <c r="O91" i="8"/>
  <c r="O90" i="8"/>
  <c r="AC21" i="5"/>
  <c r="Z21" i="5"/>
  <c r="W21" i="5"/>
  <c r="S21" i="5"/>
  <c r="M21" i="5"/>
  <c r="R21" i="5" s="1"/>
  <c r="K21" i="5"/>
  <c r="L21" i="5"/>
  <c r="P21" i="5" s="1"/>
  <c r="AG89" i="8"/>
  <c r="AD89" i="8"/>
  <c r="AA89" i="8"/>
  <c r="W89" i="8"/>
  <c r="Q89" i="8"/>
  <c r="V89" i="8" s="1"/>
  <c r="O89" i="8"/>
  <c r="P89" i="8"/>
  <c r="AG88" i="8"/>
  <c r="AD88" i="8"/>
  <c r="AA88" i="8"/>
  <c r="W88" i="8"/>
  <c r="Q88" i="8"/>
  <c r="V88" i="8" s="1"/>
  <c r="O88" i="8"/>
  <c r="P88" i="8"/>
  <c r="AG87" i="8"/>
  <c r="AD87" i="8"/>
  <c r="AA87" i="8"/>
  <c r="W87" i="8"/>
  <c r="Q87" i="8"/>
  <c r="V87" i="8" s="1"/>
  <c r="O87" i="8"/>
  <c r="P87" i="8"/>
  <c r="T87" i="8" s="1"/>
  <c r="AG86" i="8"/>
  <c r="AD86" i="8"/>
  <c r="AA86" i="8"/>
  <c r="W86" i="8"/>
  <c r="Q86" i="8"/>
  <c r="V86" i="8" s="1"/>
  <c r="O86" i="8"/>
  <c r="P86" i="8"/>
  <c r="T86" i="8" s="1"/>
  <c r="P85" i="8"/>
  <c r="Q85" i="8"/>
  <c r="V85" i="8" s="1"/>
  <c r="W85" i="8"/>
  <c r="AA85" i="8"/>
  <c r="AD85" i="8"/>
  <c r="AG85" i="8"/>
  <c r="O85" i="8"/>
  <c r="AC20" i="5"/>
  <c r="Z20" i="5"/>
  <c r="W20" i="5"/>
  <c r="S20" i="5"/>
  <c r="M20" i="5"/>
  <c r="R20" i="5" s="1"/>
  <c r="K20" i="5"/>
  <c r="L20" i="5"/>
  <c r="O84" i="8"/>
  <c r="AG83" i="8"/>
  <c r="AD83" i="8"/>
  <c r="AA83" i="8"/>
  <c r="W83" i="8"/>
  <c r="Q83" i="8"/>
  <c r="V83" i="8" s="1"/>
  <c r="O83" i="8"/>
  <c r="P83" i="8"/>
  <c r="T83" i="8" s="1"/>
  <c r="AA82" i="8"/>
  <c r="P82" i="8"/>
  <c r="T82" i="8" s="1"/>
  <c r="Q82" i="8"/>
  <c r="V82" i="8" s="1"/>
  <c r="W82" i="8"/>
  <c r="AD82" i="8"/>
  <c r="AG82" i="8"/>
  <c r="O82" i="8"/>
  <c r="W81" i="8"/>
  <c r="P81" i="8"/>
  <c r="T81" i="8" s="1"/>
  <c r="Q81" i="8"/>
  <c r="AA81" i="8"/>
  <c r="AD81" i="8"/>
  <c r="AG81" i="8"/>
  <c r="O81" i="8"/>
  <c r="AC19" i="5"/>
  <c r="Z19" i="5"/>
  <c r="W19" i="5"/>
  <c r="S19" i="5"/>
  <c r="M19" i="5"/>
  <c r="R19" i="5" s="1"/>
  <c r="K19" i="5"/>
  <c r="L19" i="5"/>
  <c r="W80" i="8"/>
  <c r="P80" i="8"/>
  <c r="Q80" i="8"/>
  <c r="V80" i="8" s="1"/>
  <c r="AA80" i="8"/>
  <c r="AD80" i="8"/>
  <c r="AG80" i="8"/>
  <c r="O80" i="8"/>
  <c r="P79" i="8"/>
  <c r="Q79" i="8"/>
  <c r="V79" i="8" s="1"/>
  <c r="W79" i="8"/>
  <c r="AA79" i="8"/>
  <c r="AD79" i="8"/>
  <c r="AG79" i="8"/>
  <c r="O79" i="8"/>
  <c r="O78" i="8"/>
  <c r="O77" i="8"/>
  <c r="AG76" i="8"/>
  <c r="AD76" i="8"/>
  <c r="AA76" i="8"/>
  <c r="W76" i="8"/>
  <c r="Q76" i="8"/>
  <c r="V76" i="8" s="1"/>
  <c r="O76" i="8"/>
  <c r="P76" i="8"/>
  <c r="R76" i="8" s="1"/>
  <c r="AG75" i="8"/>
  <c r="AD75" i="8"/>
  <c r="AA75" i="8"/>
  <c r="W75" i="8"/>
  <c r="Q75" i="8"/>
  <c r="V75" i="8" s="1"/>
  <c r="O75" i="8"/>
  <c r="P75" i="8"/>
  <c r="T75" i="8" s="1"/>
  <c r="P74" i="8"/>
  <c r="T74" i="8" s="1"/>
  <c r="Q74" i="8"/>
  <c r="V74" i="8" s="1"/>
  <c r="W74" i="8"/>
  <c r="AA74" i="8"/>
  <c r="AD74" i="8"/>
  <c r="AG74" i="8"/>
  <c r="O74" i="8"/>
  <c r="P73" i="8"/>
  <c r="Q73" i="8"/>
  <c r="V73" i="8" s="1"/>
  <c r="R73" i="8"/>
  <c r="T73" i="8"/>
  <c r="W73" i="8"/>
  <c r="X73" i="8" s="1"/>
  <c r="AA73" i="8"/>
  <c r="AD73" i="8"/>
  <c r="AG73" i="8"/>
  <c r="O73" i="8"/>
  <c r="P72" i="8"/>
  <c r="Q72" i="8"/>
  <c r="V72" i="8" s="1"/>
  <c r="W72" i="8"/>
  <c r="AA72" i="8"/>
  <c r="AD72" i="8"/>
  <c r="AG72" i="8"/>
  <c r="O72" i="8"/>
  <c r="AC18" i="5"/>
  <c r="Z18" i="5"/>
  <c r="W18" i="5"/>
  <c r="S18" i="5"/>
  <c r="M18" i="5"/>
  <c r="R18" i="5" s="1"/>
  <c r="K18" i="5"/>
  <c r="L18" i="5"/>
  <c r="P18" i="5" s="1"/>
  <c r="AA71" i="8"/>
  <c r="P71" i="8"/>
  <c r="T71" i="8" s="1"/>
  <c r="Q71" i="8"/>
  <c r="V71" i="8" s="1"/>
  <c r="R71" i="8"/>
  <c r="W71" i="8"/>
  <c r="AD71" i="8"/>
  <c r="AG71" i="8"/>
  <c r="O71" i="8"/>
  <c r="O70" i="8"/>
  <c r="O69" i="8"/>
  <c r="P68" i="8"/>
  <c r="Q68" i="8"/>
  <c r="V68" i="8" s="1"/>
  <c r="T68" i="8"/>
  <c r="W68" i="8"/>
  <c r="AA68" i="8"/>
  <c r="AD68" i="8"/>
  <c r="AG68" i="8"/>
  <c r="O68" i="8"/>
  <c r="AC17" i="5"/>
  <c r="Z17" i="5"/>
  <c r="W17" i="5"/>
  <c r="S17" i="5"/>
  <c r="M17" i="5"/>
  <c r="R17" i="5" s="1"/>
  <c r="K17" i="5"/>
  <c r="L17" i="5"/>
  <c r="P17" i="5" s="1"/>
  <c r="AC16" i="5"/>
  <c r="Z16" i="5"/>
  <c r="W16" i="5"/>
  <c r="S16" i="5"/>
  <c r="M16" i="5"/>
  <c r="R16" i="5" s="1"/>
  <c r="K16" i="5"/>
  <c r="L16" i="5"/>
  <c r="P16" i="5" s="1"/>
  <c r="P67" i="8"/>
  <c r="Q67" i="8"/>
  <c r="V67" i="8" s="1"/>
  <c r="W67" i="8"/>
  <c r="AA67" i="8"/>
  <c r="AD67" i="8"/>
  <c r="AG67" i="8"/>
  <c r="O67" i="8"/>
  <c r="O66" i="8"/>
  <c r="O65" i="8"/>
  <c r="AG64" i="8"/>
  <c r="AD64" i="8"/>
  <c r="AA64" i="8"/>
  <c r="W64" i="8"/>
  <c r="Q64" i="8"/>
  <c r="V64" i="8" s="1"/>
  <c r="O64" i="8"/>
  <c r="P64" i="8"/>
  <c r="T64" i="8" s="1"/>
  <c r="V70" i="18"/>
  <c r="N19" i="5" l="1"/>
  <c r="N26" i="5"/>
  <c r="T26" i="5" s="1"/>
  <c r="N58" i="5"/>
  <c r="T58" i="5" s="1"/>
  <c r="P59" i="5"/>
  <c r="N20" i="5"/>
  <c r="P36" i="5"/>
  <c r="N56" i="5"/>
  <c r="T56" i="5" s="1"/>
  <c r="N65" i="5"/>
  <c r="T65" i="5" s="1"/>
  <c r="N44" i="5"/>
  <c r="T44" i="5" s="1"/>
  <c r="N33" i="5"/>
  <c r="N51" i="5"/>
  <c r="T51" i="5" s="1"/>
  <c r="N45" i="5"/>
  <c r="T45" i="5" s="1"/>
  <c r="N55" i="5"/>
  <c r="T55" i="5" s="1"/>
  <c r="R55" i="5"/>
  <c r="N40" i="5"/>
  <c r="T40" i="5" s="1"/>
  <c r="N37" i="5"/>
  <c r="T37" i="5" s="1"/>
  <c r="N61" i="5"/>
  <c r="N60" i="5"/>
  <c r="T60" i="5" s="1"/>
  <c r="R69" i="5"/>
  <c r="N42" i="5"/>
  <c r="T42" i="5" s="1"/>
  <c r="T61" i="5"/>
  <c r="P68" i="5"/>
  <c r="N57" i="5"/>
  <c r="T57" i="5" s="1"/>
  <c r="T69" i="5"/>
  <c r="R64" i="5"/>
  <c r="T68" i="5"/>
  <c r="N67" i="5"/>
  <c r="T67" i="5" s="1"/>
  <c r="N47" i="5"/>
  <c r="N48" i="5"/>
  <c r="T48" i="5" s="1"/>
  <c r="T47" i="5"/>
  <c r="T46" i="5"/>
  <c r="P45" i="5"/>
  <c r="X175" i="8"/>
  <c r="X271" i="8"/>
  <c r="R273" i="8"/>
  <c r="X272" i="8"/>
  <c r="X267" i="8"/>
  <c r="X274" i="8"/>
  <c r="X275" i="8"/>
  <c r="X269" i="8"/>
  <c r="X276" i="8"/>
  <c r="X270" i="8"/>
  <c r="X277" i="8"/>
  <c r="X265" i="8"/>
  <c r="X260" i="8"/>
  <c r="X247" i="8"/>
  <c r="R258" i="8"/>
  <c r="X254" i="8"/>
  <c r="X255" i="8"/>
  <c r="X249" i="8"/>
  <c r="X256" i="8"/>
  <c r="X250" i="8"/>
  <c r="X257" i="8"/>
  <c r="X251" i="8"/>
  <c r="X258" i="8"/>
  <c r="X252" i="8"/>
  <c r="X259" i="8"/>
  <c r="X241" i="8"/>
  <c r="X242" i="8"/>
  <c r="R231" i="8"/>
  <c r="X273" i="8"/>
  <c r="X237" i="8"/>
  <c r="X238" i="8"/>
  <c r="X233" i="8"/>
  <c r="X234" i="8"/>
  <c r="X235" i="8"/>
  <c r="X232" i="8"/>
  <c r="X228" i="8"/>
  <c r="X229" i="8"/>
  <c r="X261" i="8"/>
  <c r="X240" i="8"/>
  <c r="X231" i="8"/>
  <c r="X222" i="8"/>
  <c r="X218" i="8"/>
  <c r="X220" i="8"/>
  <c r="X207" i="8"/>
  <c r="X212" i="8"/>
  <c r="X201" i="8"/>
  <c r="X197" i="8"/>
  <c r="X198" i="8"/>
  <c r="X191" i="8"/>
  <c r="X186" i="8"/>
  <c r="T171" i="8"/>
  <c r="R174" i="8"/>
  <c r="R173" i="8"/>
  <c r="R172" i="8"/>
  <c r="T176" i="8"/>
  <c r="R170" i="8"/>
  <c r="X170" i="8" s="1"/>
  <c r="R169" i="8"/>
  <c r="X169" i="8" s="1"/>
  <c r="R168" i="8"/>
  <c r="X168" i="8" s="1"/>
  <c r="R166" i="8"/>
  <c r="X166" i="8" s="1"/>
  <c r="X163" i="8"/>
  <c r="R163" i="8"/>
  <c r="R161" i="8"/>
  <c r="X161" i="8" s="1"/>
  <c r="R80" i="8"/>
  <c r="R156" i="8"/>
  <c r="X156" i="8" s="1"/>
  <c r="X158" i="8"/>
  <c r="T145" i="8"/>
  <c r="T143" i="8"/>
  <c r="R74" i="8"/>
  <c r="X74" i="8" s="1"/>
  <c r="X143" i="8"/>
  <c r="R147" i="8"/>
  <c r="X147" i="8" s="1"/>
  <c r="T140" i="8"/>
  <c r="R146" i="8"/>
  <c r="X146" i="8" s="1"/>
  <c r="X128" i="8"/>
  <c r="X145" i="8"/>
  <c r="T80" i="8"/>
  <c r="R155" i="8"/>
  <c r="X155" i="8" s="1"/>
  <c r="R154" i="8"/>
  <c r="X154" i="8" s="1"/>
  <c r="R153" i="8"/>
  <c r="X153" i="8" s="1"/>
  <c r="R149" i="8"/>
  <c r="X149" i="8" s="1"/>
  <c r="R151" i="8"/>
  <c r="X151" i="8" s="1"/>
  <c r="X135" i="8"/>
  <c r="T139" i="8"/>
  <c r="T135" i="8"/>
  <c r="R141" i="8"/>
  <c r="R144" i="8"/>
  <c r="X144" i="8" s="1"/>
  <c r="R67" i="8"/>
  <c r="X67" i="8" s="1"/>
  <c r="V144" i="8"/>
  <c r="X141" i="8"/>
  <c r="V141" i="8"/>
  <c r="X139" i="8"/>
  <c r="R142" i="8"/>
  <c r="X142" i="8" s="1"/>
  <c r="T32" i="5"/>
  <c r="N34" i="5"/>
  <c r="T34" i="5" s="1"/>
  <c r="N27" i="5"/>
  <c r="T27" i="5" s="1"/>
  <c r="T33" i="5"/>
  <c r="N16" i="5"/>
  <c r="T16" i="5" s="1"/>
  <c r="R33" i="5"/>
  <c r="T132" i="8"/>
  <c r="R134" i="8"/>
  <c r="X134" i="8" s="1"/>
  <c r="N35" i="5"/>
  <c r="T35" i="5" s="1"/>
  <c r="R137" i="8"/>
  <c r="X137" i="8" s="1"/>
  <c r="T20" i="5"/>
  <c r="N32" i="5"/>
  <c r="R136" i="8"/>
  <c r="X136" i="8" s="1"/>
  <c r="R121" i="8"/>
  <c r="X121" i="8" s="1"/>
  <c r="T128" i="8"/>
  <c r="T121" i="8"/>
  <c r="R72" i="8"/>
  <c r="X72" i="8" s="1"/>
  <c r="T67" i="8"/>
  <c r="X132" i="8"/>
  <c r="R82" i="8"/>
  <c r="X82" i="8" s="1"/>
  <c r="R79" i="8"/>
  <c r="X79" i="8" s="1"/>
  <c r="R120" i="8"/>
  <c r="X120" i="8" s="1"/>
  <c r="R102" i="8"/>
  <c r="X102" i="8" s="1"/>
  <c r="R129" i="8"/>
  <c r="X129" i="8" s="1"/>
  <c r="V129" i="8"/>
  <c r="R133" i="8"/>
  <c r="X133" i="8" s="1"/>
  <c r="R131" i="8"/>
  <c r="X131" i="8" s="1"/>
  <c r="R127" i="8"/>
  <c r="X127" i="8" s="1"/>
  <c r="R126" i="8"/>
  <c r="X126" i="8" s="1"/>
  <c r="R124" i="8"/>
  <c r="X124" i="8" s="1"/>
  <c r="R125" i="8"/>
  <c r="X125" i="8" s="1"/>
  <c r="N31" i="5"/>
  <c r="T31" i="5" s="1"/>
  <c r="R101" i="8"/>
  <c r="X101" i="8" s="1"/>
  <c r="T72" i="8"/>
  <c r="X80" i="8"/>
  <c r="R100" i="8"/>
  <c r="X100" i="8" s="1"/>
  <c r="X71" i="8"/>
  <c r="R68" i="8"/>
  <c r="X68" i="8" s="1"/>
  <c r="R81" i="8"/>
  <c r="X81" i="8" s="1"/>
  <c r="R105" i="8"/>
  <c r="X105" i="8" s="1"/>
  <c r="R107" i="8"/>
  <c r="X107" i="8" s="1"/>
  <c r="R109" i="8"/>
  <c r="X109" i="8" s="1"/>
  <c r="R112" i="8"/>
  <c r="X112" i="8" s="1"/>
  <c r="N28" i="5"/>
  <c r="T28" i="5" s="1"/>
  <c r="R115" i="8"/>
  <c r="X115" i="8" s="1"/>
  <c r="N29" i="5"/>
  <c r="T29" i="5" s="1"/>
  <c r="R118" i="8"/>
  <c r="X118" i="8" s="1"/>
  <c r="R91" i="8"/>
  <c r="X91" i="8" s="1"/>
  <c r="R85" i="8"/>
  <c r="X85" i="8" s="1"/>
  <c r="T79" i="8"/>
  <c r="X76" i="8"/>
  <c r="R98" i="8"/>
  <c r="X98" i="8" s="1"/>
  <c r="R88" i="8"/>
  <c r="X88" i="8" s="1"/>
  <c r="P27" i="5"/>
  <c r="R89" i="8"/>
  <c r="X89" i="8" s="1"/>
  <c r="T100" i="8"/>
  <c r="T101" i="8"/>
  <c r="T102" i="8"/>
  <c r="R106" i="8"/>
  <c r="X106" i="8" s="1"/>
  <c r="R108" i="8"/>
  <c r="X108" i="8" s="1"/>
  <c r="R110" i="8"/>
  <c r="X110" i="8" s="1"/>
  <c r="R111" i="8"/>
  <c r="X111" i="8" s="1"/>
  <c r="R113" i="8"/>
  <c r="X113" i="8" s="1"/>
  <c r="R114" i="8"/>
  <c r="X114" i="8" s="1"/>
  <c r="R116" i="8"/>
  <c r="X116" i="8" s="1"/>
  <c r="R117" i="8"/>
  <c r="X117" i="8" s="1"/>
  <c r="V81" i="8"/>
  <c r="T120" i="8"/>
  <c r="T19" i="5"/>
  <c r="R103" i="8"/>
  <c r="X103" i="8" s="1"/>
  <c r="R75" i="8"/>
  <c r="X75" i="8" s="1"/>
  <c r="P19" i="5"/>
  <c r="R86" i="8"/>
  <c r="X86" i="8" s="1"/>
  <c r="N21" i="5"/>
  <c r="T21" i="5" s="1"/>
  <c r="P20" i="5"/>
  <c r="T88" i="8"/>
  <c r="R92" i="8"/>
  <c r="X92" i="8" s="1"/>
  <c r="R104" i="8"/>
  <c r="X104" i="8" s="1"/>
  <c r="T76" i="8"/>
  <c r="R83" i="8"/>
  <c r="X83" i="8" s="1"/>
  <c r="R87" i="8"/>
  <c r="X87" i="8" s="1"/>
  <c r="T89" i="8"/>
  <c r="T91" i="8"/>
  <c r="R93" i="8"/>
  <c r="X93" i="8" s="1"/>
  <c r="R64" i="8"/>
  <c r="X64" i="8" s="1"/>
  <c r="T85" i="8"/>
  <c r="N18" i="5"/>
  <c r="T18" i="5" s="1"/>
  <c r="R94" i="8"/>
  <c r="X94" i="8" s="1"/>
  <c r="N17" i="5"/>
  <c r="T17" i="5" s="1"/>
  <c r="R5" i="18"/>
  <c r="R6" i="18"/>
  <c r="R7" i="18"/>
  <c r="R8" i="18"/>
  <c r="R9" i="18"/>
  <c r="R10" i="18"/>
  <c r="R11" i="18"/>
  <c r="R12" i="18"/>
  <c r="R13" i="18"/>
  <c r="R14" i="18"/>
  <c r="R15" i="18"/>
  <c r="R16" i="18"/>
  <c r="R17" i="18"/>
  <c r="R18" i="18"/>
  <c r="R19" i="18"/>
  <c r="R20" i="18"/>
  <c r="R21" i="18"/>
  <c r="R22" i="18"/>
  <c r="R23" i="18"/>
  <c r="R26" i="18"/>
  <c r="R27" i="18"/>
  <c r="R28" i="18"/>
  <c r="R29" i="18"/>
  <c r="R30" i="18"/>
  <c r="R31" i="18"/>
  <c r="R33" i="18"/>
  <c r="R34" i="18"/>
  <c r="R35" i="18"/>
  <c r="R37" i="18"/>
  <c r="R38" i="18"/>
  <c r="R39" i="18"/>
  <c r="R40" i="18"/>
  <c r="R41" i="18"/>
  <c r="R42" i="18"/>
  <c r="R43" i="18"/>
  <c r="R44" i="18"/>
  <c r="R48" i="18"/>
  <c r="R50" i="18"/>
  <c r="R51" i="18"/>
  <c r="R52" i="18"/>
  <c r="R53" i="18"/>
  <c r="R54" i="18"/>
  <c r="R56" i="18"/>
  <c r="R57" i="18"/>
  <c r="R58" i="18"/>
  <c r="R59" i="18"/>
  <c r="R60" i="18"/>
  <c r="R61" i="18"/>
  <c r="R64" i="18"/>
  <c r="R65" i="18"/>
  <c r="R66" i="18"/>
  <c r="R67" i="18"/>
  <c r="R68" i="18"/>
  <c r="R70" i="18"/>
  <c r="R71" i="18"/>
  <c r="R72" i="18"/>
  <c r="AE5" i="18"/>
  <c r="AE6" i="18"/>
  <c r="AE7" i="18"/>
  <c r="AE8" i="18"/>
  <c r="AE9" i="18"/>
  <c r="AE10" i="18"/>
  <c r="AE1" i="18" s="1"/>
  <c r="AE11" i="18"/>
  <c r="AE12" i="18"/>
  <c r="AE13" i="18"/>
  <c r="AE14" i="18"/>
  <c r="AE15" i="18"/>
  <c r="AE16" i="18"/>
  <c r="AE17" i="18"/>
  <c r="AE18" i="18"/>
  <c r="AE19" i="18"/>
  <c r="AE20" i="18"/>
  <c r="AE21" i="18"/>
  <c r="AE22" i="18"/>
  <c r="AE23" i="18"/>
  <c r="AE24" i="18"/>
  <c r="AE25" i="18"/>
  <c r="AE26" i="18"/>
  <c r="AE27" i="18"/>
  <c r="AE28" i="18"/>
  <c r="AE29" i="18"/>
  <c r="AE30" i="18"/>
  <c r="AE31" i="18"/>
  <c r="AE32" i="18"/>
  <c r="AE33" i="18"/>
  <c r="AE34" i="18"/>
  <c r="AE35" i="18"/>
  <c r="AE36" i="18"/>
  <c r="AE37" i="18"/>
  <c r="AE38" i="18"/>
  <c r="AE39" i="18"/>
  <c r="AE40" i="18"/>
  <c r="AE41" i="18"/>
  <c r="AE42" i="18"/>
  <c r="AE43" i="18"/>
  <c r="AE44" i="18"/>
  <c r="AE45" i="18"/>
  <c r="AE46" i="18"/>
  <c r="AE47" i="18"/>
  <c r="AE48" i="18"/>
  <c r="AE49" i="18"/>
  <c r="AE50" i="18"/>
  <c r="AE51" i="18"/>
  <c r="AE52" i="18"/>
  <c r="AE53" i="18"/>
  <c r="AE54" i="18"/>
  <c r="AE55" i="18"/>
  <c r="AE56" i="18"/>
  <c r="AE57" i="18"/>
  <c r="AE58" i="18"/>
  <c r="AE59" i="18"/>
  <c r="AE60" i="18"/>
  <c r="AE61" i="18"/>
  <c r="AE62" i="18"/>
  <c r="AE63" i="18"/>
  <c r="AE64" i="18"/>
  <c r="AE65" i="18"/>
  <c r="AE66" i="18"/>
  <c r="AE67" i="18"/>
  <c r="AE68" i="18"/>
  <c r="AE69" i="18"/>
  <c r="AE70" i="18"/>
  <c r="AE71" i="18"/>
  <c r="AE72" i="18"/>
  <c r="AE73" i="18"/>
  <c r="AE4" i="18"/>
  <c r="AB5" i="18"/>
  <c r="AB6" i="18"/>
  <c r="AB7" i="18"/>
  <c r="AB8" i="18"/>
  <c r="AB9" i="18"/>
  <c r="AB10" i="18"/>
  <c r="AB11" i="18"/>
  <c r="AB12" i="18"/>
  <c r="AB13" i="18"/>
  <c r="AB14" i="18"/>
  <c r="AB15" i="18"/>
  <c r="AB16" i="18"/>
  <c r="AB17" i="18"/>
  <c r="AB18" i="18"/>
  <c r="AB19" i="18"/>
  <c r="AB20" i="18"/>
  <c r="AB21" i="18"/>
  <c r="AB22" i="18"/>
  <c r="AB23" i="18"/>
  <c r="AB24" i="18"/>
  <c r="AB25" i="18"/>
  <c r="AB26" i="18"/>
  <c r="AB27" i="18"/>
  <c r="AB28" i="18"/>
  <c r="AB29" i="18"/>
  <c r="AB30" i="18"/>
  <c r="AB31" i="18"/>
  <c r="AB32" i="18"/>
  <c r="AB33" i="18"/>
  <c r="AB34" i="18"/>
  <c r="AB35" i="18"/>
  <c r="AB36" i="18"/>
  <c r="AB37" i="18"/>
  <c r="AB38" i="18"/>
  <c r="AB39" i="18"/>
  <c r="AB40" i="18"/>
  <c r="AB41" i="18"/>
  <c r="AB42" i="18"/>
  <c r="AB43" i="18"/>
  <c r="AB44" i="18"/>
  <c r="AB45" i="18"/>
  <c r="AB46" i="18"/>
  <c r="AB47" i="18"/>
  <c r="AB48" i="18"/>
  <c r="AB49" i="18"/>
  <c r="AB50" i="18"/>
  <c r="AB51" i="18"/>
  <c r="AB52" i="18"/>
  <c r="AB53" i="18"/>
  <c r="AB54" i="18"/>
  <c r="AB55" i="18"/>
  <c r="AB56" i="18"/>
  <c r="AB57" i="18"/>
  <c r="AB58" i="18"/>
  <c r="AB59" i="18"/>
  <c r="AB60" i="18"/>
  <c r="AB61" i="18"/>
  <c r="AB62" i="18"/>
  <c r="AB63" i="18"/>
  <c r="AB64" i="18"/>
  <c r="AB65" i="18"/>
  <c r="AB66" i="18"/>
  <c r="AB67" i="18"/>
  <c r="AB68" i="18"/>
  <c r="AB69" i="18"/>
  <c r="AB70" i="18"/>
  <c r="AB71" i="18"/>
  <c r="AB72" i="18"/>
  <c r="AB73" i="18"/>
  <c r="AB4" i="18"/>
  <c r="Y5" i="18"/>
  <c r="Y6" i="18"/>
  <c r="Y7" i="18"/>
  <c r="Y8" i="18"/>
  <c r="Y9" i="18"/>
  <c r="Y10" i="18"/>
  <c r="Y11" i="18"/>
  <c r="Y12" i="18"/>
  <c r="Y13" i="18"/>
  <c r="Y14" i="18"/>
  <c r="Y15" i="18"/>
  <c r="Y16" i="18"/>
  <c r="Y17" i="18"/>
  <c r="Y18" i="18"/>
  <c r="Y19" i="18"/>
  <c r="Y20" i="18"/>
  <c r="Y21" i="18"/>
  <c r="Y22" i="18"/>
  <c r="Y23" i="18"/>
  <c r="Y24" i="18"/>
  <c r="Y25" i="18"/>
  <c r="Y26" i="18"/>
  <c r="Y27" i="18"/>
  <c r="Y28" i="18"/>
  <c r="Y29" i="18"/>
  <c r="Y30" i="18"/>
  <c r="Y31" i="18"/>
  <c r="Y32" i="18"/>
  <c r="Y33" i="18"/>
  <c r="Y34" i="18"/>
  <c r="Y35" i="18"/>
  <c r="Y36" i="18"/>
  <c r="Y37" i="18"/>
  <c r="Y38" i="18"/>
  <c r="Y39" i="18"/>
  <c r="Y40" i="18"/>
  <c r="Y41" i="18"/>
  <c r="Y42" i="18"/>
  <c r="Y43" i="18"/>
  <c r="Y44" i="18"/>
  <c r="Y45" i="18"/>
  <c r="Y46" i="18"/>
  <c r="Y47" i="18"/>
  <c r="Y48" i="18"/>
  <c r="Y49" i="18"/>
  <c r="Y50" i="18"/>
  <c r="Y51" i="18"/>
  <c r="Y52" i="18"/>
  <c r="Y53" i="18"/>
  <c r="Y54" i="18"/>
  <c r="Y55" i="18"/>
  <c r="Y56" i="18"/>
  <c r="Y57" i="18"/>
  <c r="Y58" i="18"/>
  <c r="Y59" i="18"/>
  <c r="Y60" i="18"/>
  <c r="Y61" i="18"/>
  <c r="Y62" i="18"/>
  <c r="Y63" i="18"/>
  <c r="Y64" i="18"/>
  <c r="Y65" i="18"/>
  <c r="Y66" i="18"/>
  <c r="Y67" i="18"/>
  <c r="Y68" i="18"/>
  <c r="Y69" i="18"/>
  <c r="Y70" i="18"/>
  <c r="Y71" i="18"/>
  <c r="Y72" i="18"/>
  <c r="Y73" i="18"/>
  <c r="Y4" i="18"/>
  <c r="T5" i="18"/>
  <c r="U5" i="18"/>
  <c r="V5" i="18"/>
  <c r="T6" i="18"/>
  <c r="U6" i="18"/>
  <c r="V6" i="18"/>
  <c r="T7" i="18"/>
  <c r="U7" i="18"/>
  <c r="V7" i="18" s="1"/>
  <c r="T8" i="18"/>
  <c r="U8" i="18"/>
  <c r="V8" i="18" s="1"/>
  <c r="T9" i="18"/>
  <c r="U9" i="18"/>
  <c r="V9" i="18" s="1"/>
  <c r="T10" i="18"/>
  <c r="U10" i="18"/>
  <c r="T11" i="18"/>
  <c r="U11" i="18"/>
  <c r="V11" i="18"/>
  <c r="T12" i="18"/>
  <c r="U12" i="18"/>
  <c r="V12" i="18"/>
  <c r="T13" i="18"/>
  <c r="U13" i="18"/>
  <c r="V13" i="18"/>
  <c r="T14" i="18"/>
  <c r="U14" i="18"/>
  <c r="V14" i="18"/>
  <c r="T15" i="18"/>
  <c r="U15" i="18"/>
  <c r="V15" i="18"/>
  <c r="T16" i="18"/>
  <c r="U16" i="18"/>
  <c r="V16" i="18"/>
  <c r="T17" i="18"/>
  <c r="U17" i="18"/>
  <c r="V17" i="18"/>
  <c r="T18" i="18"/>
  <c r="U18" i="18"/>
  <c r="V18" i="18"/>
  <c r="T19" i="18"/>
  <c r="U19" i="18"/>
  <c r="V19" i="18" s="1"/>
  <c r="T20" i="18"/>
  <c r="U20" i="18"/>
  <c r="V20" i="18"/>
  <c r="T21" i="18"/>
  <c r="U21" i="18"/>
  <c r="V21" i="18"/>
  <c r="T22" i="18"/>
  <c r="U22" i="18"/>
  <c r="V22" i="18" s="1"/>
  <c r="T23" i="18"/>
  <c r="U23" i="18"/>
  <c r="V23" i="18"/>
  <c r="T26" i="18"/>
  <c r="U26" i="18"/>
  <c r="V26" i="18"/>
  <c r="T27" i="18"/>
  <c r="U27" i="18"/>
  <c r="V27" i="18"/>
  <c r="T28" i="18"/>
  <c r="U28" i="18"/>
  <c r="V28" i="18"/>
  <c r="T29" i="18"/>
  <c r="U29" i="18"/>
  <c r="T30" i="18"/>
  <c r="U30" i="18"/>
  <c r="V30" i="18" s="1"/>
  <c r="T31" i="18"/>
  <c r="U31" i="18"/>
  <c r="V31" i="18" s="1"/>
  <c r="T33" i="18"/>
  <c r="U33" i="18"/>
  <c r="V33" i="18"/>
  <c r="T34" i="18"/>
  <c r="U34" i="18"/>
  <c r="V34" i="18"/>
  <c r="T35" i="18"/>
  <c r="U35" i="18"/>
  <c r="V35" i="18"/>
  <c r="T37" i="18"/>
  <c r="U37" i="18"/>
  <c r="V37" i="18"/>
  <c r="T38" i="18"/>
  <c r="U38" i="18"/>
  <c r="V38" i="18"/>
  <c r="T39" i="18"/>
  <c r="U39" i="18"/>
  <c r="V39" i="18"/>
  <c r="T40" i="18"/>
  <c r="U40" i="18"/>
  <c r="V40" i="18"/>
  <c r="T41" i="18"/>
  <c r="U41" i="18"/>
  <c r="V41" i="18" s="1"/>
  <c r="T42" i="18"/>
  <c r="U42" i="18"/>
  <c r="V42" i="18"/>
  <c r="T43" i="18"/>
  <c r="U43" i="18"/>
  <c r="V43" i="18"/>
  <c r="T44" i="18"/>
  <c r="U44" i="18"/>
  <c r="V44" i="18" s="1"/>
  <c r="T48" i="18"/>
  <c r="U48" i="18"/>
  <c r="V48" i="18"/>
  <c r="T50" i="18"/>
  <c r="U50" i="18"/>
  <c r="V50" i="18"/>
  <c r="T51" i="18"/>
  <c r="U51" i="18"/>
  <c r="V51" i="18" s="1"/>
  <c r="T52" i="18"/>
  <c r="U52" i="18"/>
  <c r="V52" i="18" s="1"/>
  <c r="T53" i="18"/>
  <c r="U53" i="18"/>
  <c r="V53" i="18" s="1"/>
  <c r="T54" i="18"/>
  <c r="U54" i="18"/>
  <c r="V54" i="18"/>
  <c r="T56" i="18"/>
  <c r="U56" i="18"/>
  <c r="V56" i="18"/>
  <c r="T57" i="18"/>
  <c r="U57" i="18"/>
  <c r="T58" i="18"/>
  <c r="U58" i="18"/>
  <c r="V58" i="18"/>
  <c r="T59" i="18"/>
  <c r="U59" i="18"/>
  <c r="V59" i="18"/>
  <c r="T60" i="18"/>
  <c r="U60" i="18"/>
  <c r="V60" i="18"/>
  <c r="T61" i="18"/>
  <c r="U61" i="18"/>
  <c r="V61" i="18"/>
  <c r="T64" i="18"/>
  <c r="U64" i="18"/>
  <c r="V64" i="18"/>
  <c r="T65" i="18"/>
  <c r="U65" i="18"/>
  <c r="V65" i="18"/>
  <c r="T66" i="18"/>
  <c r="U66" i="18"/>
  <c r="V66" i="18" s="1"/>
  <c r="T67" i="18"/>
  <c r="U67" i="18"/>
  <c r="V67" i="18"/>
  <c r="T68" i="18"/>
  <c r="U68" i="18"/>
  <c r="V68" i="18" s="1"/>
  <c r="T70" i="18"/>
  <c r="U70" i="18"/>
  <c r="T71" i="18"/>
  <c r="U71" i="18"/>
  <c r="V71" i="18"/>
  <c r="T72" i="18"/>
  <c r="U72" i="18"/>
  <c r="V72" i="18"/>
  <c r="V4" i="18"/>
  <c r="R4" i="18"/>
  <c r="T4" i="18"/>
  <c r="U4" i="18"/>
  <c r="P5" i="18"/>
  <c r="P6" i="18"/>
  <c r="P7" i="18"/>
  <c r="P8" i="18"/>
  <c r="P9" i="18"/>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62" i="18"/>
  <c r="P63" i="18"/>
  <c r="P64" i="18"/>
  <c r="P65" i="18"/>
  <c r="P66" i="18"/>
  <c r="P67" i="18"/>
  <c r="P68" i="18"/>
  <c r="P69" i="18"/>
  <c r="P70" i="18"/>
  <c r="P71" i="18"/>
  <c r="P72" i="18"/>
  <c r="P73" i="18"/>
  <c r="P4" i="18"/>
  <c r="M5" i="18"/>
  <c r="M6" i="18"/>
  <c r="M7" i="18"/>
  <c r="M8" i="18"/>
  <c r="M9" i="18"/>
  <c r="M10" i="18"/>
  <c r="M11" i="18"/>
  <c r="M12" i="18"/>
  <c r="M13"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62" i="18"/>
  <c r="M63" i="18"/>
  <c r="M64" i="18"/>
  <c r="M65" i="18"/>
  <c r="M66" i="18"/>
  <c r="M67" i="18"/>
  <c r="M68" i="18"/>
  <c r="M69" i="18"/>
  <c r="M70" i="18"/>
  <c r="M71" i="18"/>
  <c r="M72" i="18"/>
  <c r="M73" i="18"/>
  <c r="M4" i="18"/>
  <c r="D1" i="18"/>
  <c r="E1" i="18"/>
  <c r="F1" i="18"/>
  <c r="G1" i="18"/>
  <c r="H1" i="18"/>
  <c r="I1" i="18"/>
  <c r="J1" i="18"/>
  <c r="K1" i="18"/>
  <c r="L1" i="18"/>
  <c r="N1" i="18"/>
  <c r="O1" i="18"/>
  <c r="Q1" i="18"/>
  <c r="S1" i="18"/>
  <c r="X1" i="18"/>
  <c r="Y1" i="18"/>
  <c r="Z1" i="18"/>
  <c r="AA1" i="18"/>
  <c r="AC1" i="18"/>
  <c r="AD1" i="18"/>
  <c r="AF1" i="18"/>
  <c r="AG1" i="18"/>
  <c r="AH1" i="18"/>
  <c r="AI1" i="18"/>
  <c r="W1" i="18"/>
  <c r="F1" i="35"/>
  <c r="W1" i="35"/>
  <c r="T5" i="35"/>
  <c r="T6" i="35"/>
  <c r="T7" i="35"/>
  <c r="T8" i="35"/>
  <c r="T9" i="35"/>
  <c r="T10" i="35"/>
  <c r="T11" i="35"/>
  <c r="T12" i="35"/>
  <c r="T13" i="35"/>
  <c r="T14" i="35"/>
  <c r="T15" i="35"/>
  <c r="T16" i="35"/>
  <c r="T17" i="35"/>
  <c r="T18" i="35"/>
  <c r="T19" i="35"/>
  <c r="T20" i="35"/>
  <c r="T21" i="35"/>
  <c r="T22" i="35"/>
  <c r="T23" i="35"/>
  <c r="T24" i="35"/>
  <c r="T25" i="35"/>
  <c r="T26" i="35"/>
  <c r="T27" i="35"/>
  <c r="T28" i="35"/>
  <c r="T29" i="35"/>
  <c r="T30" i="35"/>
  <c r="T31" i="35"/>
  <c r="T32" i="35"/>
  <c r="T33" i="35"/>
  <c r="T34" i="35"/>
  <c r="T35" i="35"/>
  <c r="T36" i="35"/>
  <c r="T37" i="35"/>
  <c r="T4" i="35"/>
  <c r="O12" i="35"/>
  <c r="O13" i="35"/>
  <c r="O14" i="35"/>
  <c r="O15" i="35"/>
  <c r="O16" i="35"/>
  <c r="O17" i="35"/>
  <c r="O26" i="35"/>
  <c r="O27" i="35"/>
  <c r="O28" i="35"/>
  <c r="O29" i="35"/>
  <c r="O30" i="35"/>
  <c r="O31" i="35"/>
  <c r="M5" i="35"/>
  <c r="O5" i="35" s="1"/>
  <c r="M6" i="35"/>
  <c r="O6" i="35" s="1"/>
  <c r="M7" i="35"/>
  <c r="O7" i="35" s="1"/>
  <c r="M8" i="35"/>
  <c r="O8" i="35" s="1"/>
  <c r="M9" i="35"/>
  <c r="O9" i="35" s="1"/>
  <c r="M10" i="35"/>
  <c r="O10" i="35" s="1"/>
  <c r="M11" i="35"/>
  <c r="O11" i="35" s="1"/>
  <c r="M12" i="35"/>
  <c r="M13" i="35"/>
  <c r="M14" i="35"/>
  <c r="M15" i="35"/>
  <c r="M16" i="35"/>
  <c r="M17" i="35"/>
  <c r="M18" i="35"/>
  <c r="O18" i="35" s="1"/>
  <c r="M19" i="35"/>
  <c r="O19" i="35" s="1"/>
  <c r="M20" i="35"/>
  <c r="O20" i="35" s="1"/>
  <c r="M21" i="35"/>
  <c r="O21" i="35" s="1"/>
  <c r="M22" i="35"/>
  <c r="O22" i="35" s="1"/>
  <c r="M23" i="35"/>
  <c r="O23" i="35" s="1"/>
  <c r="M24" i="35"/>
  <c r="O24" i="35" s="1"/>
  <c r="M25" i="35"/>
  <c r="O25" i="35" s="1"/>
  <c r="M26" i="35"/>
  <c r="M27" i="35"/>
  <c r="M28" i="35"/>
  <c r="M29" i="35"/>
  <c r="M30" i="35"/>
  <c r="M31" i="35"/>
  <c r="M32" i="35"/>
  <c r="O32" i="35" s="1"/>
  <c r="M33" i="35"/>
  <c r="O33" i="35" s="1"/>
  <c r="M34" i="35"/>
  <c r="O34" i="35" s="1"/>
  <c r="M35" i="35"/>
  <c r="O35" i="35" s="1"/>
  <c r="M36" i="35"/>
  <c r="O36" i="35" s="1"/>
  <c r="M37" i="35"/>
  <c r="O37" i="35" s="1"/>
  <c r="M4" i="35"/>
  <c r="O4" i="35" s="1"/>
  <c r="F1" i="34"/>
  <c r="G1" i="34"/>
  <c r="H1" i="34"/>
  <c r="I1" i="34"/>
  <c r="J1" i="34"/>
  <c r="K1" i="34"/>
  <c r="L1" i="34"/>
  <c r="M1" i="34"/>
  <c r="O1" i="34"/>
  <c r="P1" i="34"/>
  <c r="R1" i="34"/>
  <c r="T1" i="34"/>
  <c r="X1" i="34"/>
  <c r="Y1" i="34"/>
  <c r="Z1" i="34"/>
  <c r="AA1" i="34"/>
  <c r="AB1" i="34"/>
  <c r="AD1" i="34"/>
  <c r="AE1" i="34"/>
  <c r="AF1" i="34"/>
  <c r="AG1" i="34"/>
  <c r="AH1" i="34"/>
  <c r="AI1" i="34"/>
  <c r="AJ1" i="34"/>
  <c r="E1" i="34"/>
  <c r="S93" i="34"/>
  <c r="U93" i="34"/>
  <c r="V93" i="34"/>
  <c r="W93" i="34"/>
  <c r="S5" i="34"/>
  <c r="S6" i="34"/>
  <c r="S7" i="34"/>
  <c r="S8" i="34"/>
  <c r="S9" i="34"/>
  <c r="S10" i="34"/>
  <c r="S11" i="34"/>
  <c r="S12" i="34"/>
  <c r="S13" i="34"/>
  <c r="S14" i="34"/>
  <c r="S15" i="34"/>
  <c r="S16" i="34"/>
  <c r="S17" i="34"/>
  <c r="S18" i="34"/>
  <c r="S20" i="34"/>
  <c r="S21" i="34"/>
  <c r="S22" i="34"/>
  <c r="S23" i="34"/>
  <c r="S24" i="34"/>
  <c r="S26" i="34"/>
  <c r="S29" i="34"/>
  <c r="S30" i="34"/>
  <c r="S31" i="34"/>
  <c r="S32" i="34"/>
  <c r="S33" i="34"/>
  <c r="S34" i="34"/>
  <c r="S35" i="34"/>
  <c r="S36" i="34"/>
  <c r="S37" i="34"/>
  <c r="S39" i="34"/>
  <c r="S40" i="34"/>
  <c r="S41" i="34"/>
  <c r="S42" i="34"/>
  <c r="S43" i="34"/>
  <c r="S47" i="34"/>
  <c r="S48" i="34"/>
  <c r="S49" i="34"/>
  <c r="S51" i="34"/>
  <c r="S55" i="34"/>
  <c r="S57" i="34"/>
  <c r="S59" i="34"/>
  <c r="S60" i="34"/>
  <c r="S61" i="34"/>
  <c r="S62" i="34"/>
  <c r="S63" i="34"/>
  <c r="S64" i="34"/>
  <c r="S65" i="34"/>
  <c r="S66" i="34"/>
  <c r="S70" i="34"/>
  <c r="S73" i="34"/>
  <c r="S74" i="34"/>
  <c r="S78" i="34"/>
  <c r="S80" i="34"/>
  <c r="S82" i="34"/>
  <c r="S83" i="34"/>
  <c r="S84" i="34"/>
  <c r="S85" i="34"/>
  <c r="S86" i="34"/>
  <c r="S87" i="34"/>
  <c r="S88" i="34"/>
  <c r="S89" i="34"/>
  <c r="S90" i="34"/>
  <c r="S91" i="34"/>
  <c r="S94" i="34"/>
  <c r="S101" i="34"/>
  <c r="S104" i="34"/>
  <c r="S105" i="34"/>
  <c r="S106" i="34"/>
  <c r="S107" i="34"/>
  <c r="S109" i="34"/>
  <c r="S110" i="34"/>
  <c r="S111" i="34"/>
  <c r="S112" i="34"/>
  <c r="S113" i="34"/>
  <c r="S114" i="34"/>
  <c r="S115" i="34"/>
  <c r="S116" i="34"/>
  <c r="S117" i="34"/>
  <c r="S118" i="34"/>
  <c r="S119" i="34"/>
  <c r="S120" i="34"/>
  <c r="S121" i="34"/>
  <c r="S122" i="34"/>
  <c r="S123" i="34"/>
  <c r="S124" i="34"/>
  <c r="S125" i="34"/>
  <c r="S129" i="34"/>
  <c r="S133" i="34"/>
  <c r="S134" i="34"/>
  <c r="S136" i="34"/>
  <c r="S139" i="34"/>
  <c r="S141" i="34"/>
  <c r="S142" i="34"/>
  <c r="S143" i="34"/>
  <c r="S144" i="34"/>
  <c r="S145" i="34"/>
  <c r="S147" i="34"/>
  <c r="S149" i="34"/>
  <c r="S150" i="34"/>
  <c r="S152" i="34"/>
  <c r="S156" i="34"/>
  <c r="U5" i="34"/>
  <c r="V5" i="34"/>
  <c r="W5" i="34"/>
  <c r="U6" i="34"/>
  <c r="V6" i="34"/>
  <c r="W6" i="34"/>
  <c r="U7" i="34"/>
  <c r="V7" i="34"/>
  <c r="W7" i="34"/>
  <c r="U8" i="34"/>
  <c r="V8" i="34"/>
  <c r="W8" i="34"/>
  <c r="U9" i="34"/>
  <c r="V9" i="34"/>
  <c r="U10" i="34"/>
  <c r="V10" i="34"/>
  <c r="W10" i="34"/>
  <c r="U11" i="34"/>
  <c r="V11" i="34"/>
  <c r="W11" i="34"/>
  <c r="U12" i="34"/>
  <c r="V12" i="34"/>
  <c r="W12" i="34"/>
  <c r="U13" i="34"/>
  <c r="V13" i="34"/>
  <c r="W13" i="34"/>
  <c r="U14" i="34"/>
  <c r="V14" i="34"/>
  <c r="W14" i="34" s="1"/>
  <c r="U15" i="34"/>
  <c r="V15" i="34"/>
  <c r="W15" i="34"/>
  <c r="U16" i="34"/>
  <c r="V16" i="34"/>
  <c r="W16" i="34"/>
  <c r="U17" i="34"/>
  <c r="V17" i="34"/>
  <c r="W17" i="34"/>
  <c r="U18" i="34"/>
  <c r="V18" i="34"/>
  <c r="W18" i="34" s="1"/>
  <c r="U20" i="34"/>
  <c r="V20" i="34"/>
  <c r="W20" i="34"/>
  <c r="U21" i="34"/>
  <c r="V21" i="34"/>
  <c r="W21" i="34"/>
  <c r="U22" i="34"/>
  <c r="V22" i="34"/>
  <c r="W22" i="34"/>
  <c r="U23" i="34"/>
  <c r="V23" i="34"/>
  <c r="W23" i="34"/>
  <c r="U24" i="34"/>
  <c r="V24" i="34"/>
  <c r="W24" i="34"/>
  <c r="U26" i="34"/>
  <c r="V26" i="34"/>
  <c r="W26" i="34"/>
  <c r="U29" i="34"/>
  <c r="V29" i="34"/>
  <c r="W29" i="34"/>
  <c r="U30" i="34"/>
  <c r="V30" i="34"/>
  <c r="W30" i="34"/>
  <c r="U31" i="34"/>
  <c r="V31" i="34"/>
  <c r="W31" i="34"/>
  <c r="U32" i="34"/>
  <c r="V32" i="34"/>
  <c r="W32" i="34"/>
  <c r="U33" i="34"/>
  <c r="V33" i="34"/>
  <c r="W33" i="34"/>
  <c r="U34" i="34"/>
  <c r="V34" i="34"/>
  <c r="W34" i="34"/>
  <c r="U35" i="34"/>
  <c r="V35" i="34"/>
  <c r="U36" i="34"/>
  <c r="V36" i="34"/>
  <c r="W36" i="34" s="1"/>
  <c r="U37" i="34"/>
  <c r="V37" i="34"/>
  <c r="W37" i="34"/>
  <c r="U39" i="34"/>
  <c r="V39" i="34"/>
  <c r="W39" i="34"/>
  <c r="U40" i="34"/>
  <c r="V40" i="34"/>
  <c r="W40" i="34" s="1"/>
  <c r="U41" i="34"/>
  <c r="V41" i="34"/>
  <c r="W41" i="34"/>
  <c r="U42" i="34"/>
  <c r="V42" i="34"/>
  <c r="W42" i="34"/>
  <c r="U43" i="34"/>
  <c r="V43" i="34"/>
  <c r="W43" i="34"/>
  <c r="U47" i="34"/>
  <c r="V47" i="34"/>
  <c r="W47" i="34"/>
  <c r="U48" i="34"/>
  <c r="V48" i="34"/>
  <c r="W48" i="34"/>
  <c r="U49" i="34"/>
  <c r="V49" i="34"/>
  <c r="W49" i="34"/>
  <c r="U51" i="34"/>
  <c r="V51" i="34"/>
  <c r="W51" i="34"/>
  <c r="U55" i="34"/>
  <c r="V55" i="34"/>
  <c r="W55" i="34"/>
  <c r="U57" i="34"/>
  <c r="V57" i="34"/>
  <c r="W57" i="34"/>
  <c r="U59" i="34"/>
  <c r="V59" i="34"/>
  <c r="W59" i="34"/>
  <c r="U60" i="34"/>
  <c r="V60" i="34"/>
  <c r="W60" i="34"/>
  <c r="U61" i="34"/>
  <c r="V61" i="34"/>
  <c r="W61" i="34"/>
  <c r="U62" i="34"/>
  <c r="V62" i="34"/>
  <c r="W62" i="34" s="1"/>
  <c r="U63" i="34"/>
  <c r="V63" i="34"/>
  <c r="W63" i="34"/>
  <c r="U64" i="34"/>
  <c r="V64" i="34"/>
  <c r="W64" i="34"/>
  <c r="U65" i="34"/>
  <c r="V65" i="34"/>
  <c r="W65" i="34"/>
  <c r="U66" i="34"/>
  <c r="V66" i="34"/>
  <c r="W66" i="34"/>
  <c r="U70" i="34"/>
  <c r="V70" i="34"/>
  <c r="W70" i="34"/>
  <c r="U73" i="34"/>
  <c r="V73" i="34"/>
  <c r="W73" i="34"/>
  <c r="U74" i="34"/>
  <c r="V74" i="34"/>
  <c r="W74" i="34"/>
  <c r="U78" i="34"/>
  <c r="V78" i="34"/>
  <c r="W78" i="34"/>
  <c r="U82" i="34"/>
  <c r="V82" i="34"/>
  <c r="W82" i="34"/>
  <c r="U83" i="34"/>
  <c r="V83" i="34"/>
  <c r="W83" i="34"/>
  <c r="U84" i="34"/>
  <c r="V84" i="34"/>
  <c r="W84" i="34" s="1"/>
  <c r="U85" i="34"/>
  <c r="V85" i="34"/>
  <c r="W85" i="34"/>
  <c r="U86" i="34"/>
  <c r="V86" i="34"/>
  <c r="W86" i="34"/>
  <c r="U87" i="34"/>
  <c r="V87" i="34"/>
  <c r="U88" i="34"/>
  <c r="V88" i="34"/>
  <c r="W88" i="34" s="1"/>
  <c r="U89" i="34"/>
  <c r="V89" i="34"/>
  <c r="W89" i="34"/>
  <c r="U90" i="34"/>
  <c r="V90" i="34"/>
  <c r="W90" i="34"/>
  <c r="U91" i="34"/>
  <c r="V91" i="34"/>
  <c r="W91" i="34"/>
  <c r="U94" i="34"/>
  <c r="V94" i="34"/>
  <c r="W94" i="34"/>
  <c r="U101" i="34"/>
  <c r="V101" i="34"/>
  <c r="W101" i="34"/>
  <c r="U104" i="34"/>
  <c r="V104" i="34"/>
  <c r="W104" i="34"/>
  <c r="U105" i="34"/>
  <c r="V105" i="34"/>
  <c r="W105" i="34"/>
  <c r="U106" i="34"/>
  <c r="V106" i="34"/>
  <c r="W106" i="34" s="1"/>
  <c r="U107" i="34"/>
  <c r="V107" i="34"/>
  <c r="W107" i="34"/>
  <c r="U109" i="34"/>
  <c r="V109" i="34"/>
  <c r="W109" i="34"/>
  <c r="U110" i="34"/>
  <c r="V110" i="34"/>
  <c r="W110" i="34" s="1"/>
  <c r="U111" i="34"/>
  <c r="V111" i="34"/>
  <c r="W111" i="34"/>
  <c r="U112" i="34"/>
  <c r="V112" i="34"/>
  <c r="W112" i="34"/>
  <c r="U113" i="34"/>
  <c r="V113" i="34"/>
  <c r="W113" i="34"/>
  <c r="U114" i="34"/>
  <c r="V114" i="34"/>
  <c r="W114" i="34"/>
  <c r="U115" i="34"/>
  <c r="V115" i="34"/>
  <c r="W115" i="34"/>
  <c r="U116" i="34"/>
  <c r="V116" i="34"/>
  <c r="W116" i="34"/>
  <c r="U117" i="34"/>
  <c r="V117" i="34"/>
  <c r="W117" i="34" s="1"/>
  <c r="U118" i="34"/>
  <c r="V118" i="34"/>
  <c r="W118" i="34" s="1"/>
  <c r="U119" i="34"/>
  <c r="V119" i="34"/>
  <c r="W119" i="34"/>
  <c r="U120" i="34"/>
  <c r="V120" i="34"/>
  <c r="W120" i="34"/>
  <c r="U121" i="34"/>
  <c r="V121" i="34"/>
  <c r="W121" i="34"/>
  <c r="U122" i="34"/>
  <c r="V122" i="34"/>
  <c r="W122" i="34"/>
  <c r="U123" i="34"/>
  <c r="V123" i="34"/>
  <c r="W123" i="34"/>
  <c r="V124" i="34"/>
  <c r="W124" i="34"/>
  <c r="U125" i="34"/>
  <c r="V125" i="34"/>
  <c r="W125" i="34"/>
  <c r="U129" i="34"/>
  <c r="V129" i="34"/>
  <c r="W129" i="34"/>
  <c r="U133" i="34"/>
  <c r="V133" i="34"/>
  <c r="W133" i="34"/>
  <c r="U134" i="34"/>
  <c r="V134" i="34"/>
  <c r="W134" i="34"/>
  <c r="U136" i="34"/>
  <c r="V136" i="34"/>
  <c r="W136" i="34"/>
  <c r="U139" i="34"/>
  <c r="V139" i="34"/>
  <c r="W139" i="34" s="1"/>
  <c r="U141" i="34"/>
  <c r="V141" i="34"/>
  <c r="W141" i="34"/>
  <c r="U142" i="34"/>
  <c r="V142" i="34"/>
  <c r="W142" i="34"/>
  <c r="U143" i="34"/>
  <c r="V143" i="34"/>
  <c r="W143" i="34"/>
  <c r="U144" i="34"/>
  <c r="V144" i="34"/>
  <c r="W144" i="34"/>
  <c r="U145" i="34"/>
  <c r="V145" i="34"/>
  <c r="W145" i="34"/>
  <c r="U147" i="34"/>
  <c r="V147" i="34"/>
  <c r="W147" i="34"/>
  <c r="U149" i="34"/>
  <c r="V149" i="34"/>
  <c r="W149" i="34"/>
  <c r="U150" i="34"/>
  <c r="V150" i="34"/>
  <c r="W150" i="34" s="1"/>
  <c r="U152" i="34"/>
  <c r="V152" i="34"/>
  <c r="W152" i="34"/>
  <c r="U156" i="34"/>
  <c r="V156" i="34"/>
  <c r="W156" i="34"/>
  <c r="W80" i="34"/>
  <c r="V80" i="34"/>
  <c r="U80" i="34"/>
  <c r="AF5" i="34"/>
  <c r="AF6" i="34"/>
  <c r="AF7" i="34"/>
  <c r="AF8" i="34"/>
  <c r="AF9" i="34"/>
  <c r="AF10" i="34"/>
  <c r="AF11" i="34"/>
  <c r="AF12" i="34"/>
  <c r="AF13" i="34"/>
  <c r="AF14" i="34"/>
  <c r="AF15" i="34"/>
  <c r="AF16" i="34"/>
  <c r="AF17" i="34"/>
  <c r="AF18" i="34"/>
  <c r="AF20" i="34"/>
  <c r="AF21" i="34"/>
  <c r="AF22" i="34"/>
  <c r="AF23" i="34"/>
  <c r="AF24" i="34"/>
  <c r="AF26" i="34"/>
  <c r="AF29" i="34"/>
  <c r="AF30" i="34"/>
  <c r="AF31" i="34"/>
  <c r="AF32" i="34"/>
  <c r="AF33" i="34"/>
  <c r="AF34" i="34"/>
  <c r="AF35" i="34"/>
  <c r="AF36" i="34"/>
  <c r="AF37" i="34"/>
  <c r="AF39" i="34"/>
  <c r="AF40" i="34"/>
  <c r="AF41" i="34"/>
  <c r="AF42" i="34"/>
  <c r="AF43" i="34"/>
  <c r="AF47" i="34"/>
  <c r="AF48" i="34"/>
  <c r="AF49" i="34"/>
  <c r="AF51" i="34"/>
  <c r="AF55" i="34"/>
  <c r="AF57" i="34"/>
  <c r="AF59" i="34"/>
  <c r="AF60" i="34"/>
  <c r="AF61" i="34"/>
  <c r="AF62" i="34"/>
  <c r="AF63" i="34"/>
  <c r="AF64" i="34"/>
  <c r="AF65" i="34"/>
  <c r="AF66" i="34"/>
  <c r="AF70" i="34"/>
  <c r="AF73" i="34"/>
  <c r="AF74" i="34"/>
  <c r="AF78" i="34"/>
  <c r="AF80" i="34"/>
  <c r="AF82" i="34"/>
  <c r="AF83" i="34"/>
  <c r="AF84" i="34"/>
  <c r="AF85" i="34"/>
  <c r="AF86" i="34"/>
  <c r="AF87" i="34"/>
  <c r="AF88" i="34"/>
  <c r="AF89" i="34"/>
  <c r="AF90" i="34"/>
  <c r="AF91" i="34"/>
  <c r="AF93" i="34"/>
  <c r="AF94" i="34"/>
  <c r="AF101" i="34"/>
  <c r="AF104" i="34"/>
  <c r="AF105" i="34"/>
  <c r="AF106" i="34"/>
  <c r="AF107" i="34"/>
  <c r="AF109" i="34"/>
  <c r="AF110" i="34"/>
  <c r="AF111" i="34"/>
  <c r="AF112" i="34"/>
  <c r="AF113" i="34"/>
  <c r="AF114" i="34"/>
  <c r="AF115" i="34"/>
  <c r="AF116" i="34"/>
  <c r="AF117" i="34"/>
  <c r="AF118" i="34"/>
  <c r="AF119" i="34"/>
  <c r="AF120" i="34"/>
  <c r="AF121" i="34"/>
  <c r="AF122" i="34"/>
  <c r="AF123" i="34"/>
  <c r="AF124" i="34"/>
  <c r="AF125" i="34"/>
  <c r="AF129" i="34"/>
  <c r="AF133" i="34"/>
  <c r="AF134" i="34"/>
  <c r="AF136" i="34"/>
  <c r="AF139" i="34"/>
  <c r="AF141" i="34"/>
  <c r="AF142" i="34"/>
  <c r="AF143" i="34"/>
  <c r="AF144" i="34"/>
  <c r="AF145" i="34"/>
  <c r="AF147" i="34"/>
  <c r="AF149" i="34"/>
  <c r="AF150" i="34"/>
  <c r="AF152" i="34"/>
  <c r="AF156" i="34"/>
  <c r="AC5" i="34"/>
  <c r="AC6" i="34"/>
  <c r="AC7" i="34"/>
  <c r="AC8" i="34"/>
  <c r="AC9" i="34"/>
  <c r="AC10" i="34"/>
  <c r="AC11" i="34"/>
  <c r="AC12" i="34"/>
  <c r="AC13" i="34"/>
  <c r="AC14" i="34"/>
  <c r="AC15" i="34"/>
  <c r="AC16" i="34"/>
  <c r="AC17" i="34"/>
  <c r="AC18" i="34"/>
  <c r="AC20" i="34"/>
  <c r="AC21" i="34"/>
  <c r="AC22" i="34"/>
  <c r="AC23" i="34"/>
  <c r="AC24" i="34"/>
  <c r="AC26" i="34"/>
  <c r="AC29" i="34"/>
  <c r="AC30" i="34"/>
  <c r="AC31" i="34"/>
  <c r="AC32" i="34"/>
  <c r="AC33" i="34"/>
  <c r="AC34" i="34"/>
  <c r="AC35" i="34"/>
  <c r="AC1" i="34" s="1"/>
  <c r="AC36" i="34"/>
  <c r="AC37" i="34"/>
  <c r="AC39" i="34"/>
  <c r="AC40" i="34"/>
  <c r="AC41" i="34"/>
  <c r="AC42" i="34"/>
  <c r="AC43" i="34"/>
  <c r="AC47" i="34"/>
  <c r="AC48" i="34"/>
  <c r="AC49" i="34"/>
  <c r="AC51" i="34"/>
  <c r="AC55" i="34"/>
  <c r="AC57" i="34"/>
  <c r="AC59" i="34"/>
  <c r="AC60" i="34"/>
  <c r="AC61" i="34"/>
  <c r="AC62" i="34"/>
  <c r="AC63" i="34"/>
  <c r="AC64" i="34"/>
  <c r="AC65" i="34"/>
  <c r="AC66" i="34"/>
  <c r="AC70" i="34"/>
  <c r="AC73" i="34"/>
  <c r="AC74" i="34"/>
  <c r="AC78" i="34"/>
  <c r="AC80" i="34"/>
  <c r="AC82" i="34"/>
  <c r="AC83" i="34"/>
  <c r="AC84" i="34"/>
  <c r="AC85" i="34"/>
  <c r="AC86" i="34"/>
  <c r="AC87" i="34"/>
  <c r="AC88" i="34"/>
  <c r="AC89" i="34"/>
  <c r="AC90" i="34"/>
  <c r="AC91" i="34"/>
  <c r="AC93" i="34"/>
  <c r="AC94" i="34"/>
  <c r="AC101" i="34"/>
  <c r="AC104" i="34"/>
  <c r="AC105" i="34"/>
  <c r="AC106" i="34"/>
  <c r="AC107" i="34"/>
  <c r="AC109" i="34"/>
  <c r="AC110" i="34"/>
  <c r="AC111" i="34"/>
  <c r="AC112" i="34"/>
  <c r="AC113" i="34"/>
  <c r="AC114" i="34"/>
  <c r="AC115" i="34"/>
  <c r="AC116" i="34"/>
  <c r="AC117" i="34"/>
  <c r="AC118" i="34"/>
  <c r="AC119" i="34"/>
  <c r="AC120" i="34"/>
  <c r="AC121" i="34"/>
  <c r="AC122" i="34"/>
  <c r="AC123" i="34"/>
  <c r="AC124" i="34"/>
  <c r="AC125" i="34"/>
  <c r="AC133" i="34"/>
  <c r="AC134" i="34"/>
  <c r="AC136" i="34"/>
  <c r="AC139" i="34"/>
  <c r="AC141" i="34"/>
  <c r="AC142" i="34"/>
  <c r="AC143" i="34"/>
  <c r="AC144" i="34"/>
  <c r="AC145" i="34"/>
  <c r="AC147" i="34"/>
  <c r="AC149" i="34"/>
  <c r="AC150" i="34"/>
  <c r="AC152" i="34"/>
  <c r="AC156" i="34"/>
  <c r="Z5" i="34"/>
  <c r="Z6" i="34"/>
  <c r="Z7" i="34"/>
  <c r="Z8" i="34"/>
  <c r="Z9" i="34"/>
  <c r="Z10" i="34"/>
  <c r="Z11" i="34"/>
  <c r="Z12" i="34"/>
  <c r="Z13" i="34"/>
  <c r="Z14" i="34"/>
  <c r="Z15" i="34"/>
  <c r="Z16" i="34"/>
  <c r="Z17" i="34"/>
  <c r="Z18" i="34"/>
  <c r="Z20" i="34"/>
  <c r="Z21" i="34"/>
  <c r="Z22" i="34"/>
  <c r="Z23" i="34"/>
  <c r="Z24" i="34"/>
  <c r="Z26" i="34"/>
  <c r="Z29" i="34"/>
  <c r="Z30" i="34"/>
  <c r="Z31" i="34"/>
  <c r="Z32" i="34"/>
  <c r="Z33" i="34"/>
  <c r="Z34" i="34"/>
  <c r="Z35" i="34"/>
  <c r="Z36" i="34"/>
  <c r="Z37" i="34"/>
  <c r="Z39" i="34"/>
  <c r="Z40" i="34"/>
  <c r="Z41" i="34"/>
  <c r="Z42" i="34"/>
  <c r="Z43" i="34"/>
  <c r="Z47" i="34"/>
  <c r="Z48" i="34"/>
  <c r="Z49" i="34"/>
  <c r="Z51" i="34"/>
  <c r="Z55" i="34"/>
  <c r="Z57" i="34"/>
  <c r="Z59" i="34"/>
  <c r="Z60" i="34"/>
  <c r="Z61" i="34"/>
  <c r="Z62" i="34"/>
  <c r="Z63" i="34"/>
  <c r="Z64" i="34"/>
  <c r="Z65" i="34"/>
  <c r="Z66" i="34"/>
  <c r="Z70" i="34"/>
  <c r="Z73" i="34"/>
  <c r="Z74" i="34"/>
  <c r="Z78" i="34"/>
  <c r="Z80" i="34"/>
  <c r="Z82" i="34"/>
  <c r="Z83" i="34"/>
  <c r="Z84" i="34"/>
  <c r="Z85" i="34"/>
  <c r="Z86" i="34"/>
  <c r="Z87" i="34"/>
  <c r="Z88" i="34"/>
  <c r="Z89" i="34"/>
  <c r="Z90" i="34"/>
  <c r="Z91" i="34"/>
  <c r="Z93" i="34"/>
  <c r="Z94" i="34"/>
  <c r="Z101" i="34"/>
  <c r="Z104" i="34"/>
  <c r="Z105" i="34"/>
  <c r="Z106" i="34"/>
  <c r="Z107" i="34"/>
  <c r="Z109" i="34"/>
  <c r="Z110" i="34"/>
  <c r="Z111" i="34"/>
  <c r="Z112" i="34"/>
  <c r="Z113" i="34"/>
  <c r="Z114" i="34"/>
  <c r="Z115" i="34"/>
  <c r="Z116" i="34"/>
  <c r="Z117" i="34"/>
  <c r="Z118" i="34"/>
  <c r="Z119" i="34"/>
  <c r="Z120" i="34"/>
  <c r="Z121" i="34"/>
  <c r="Z122" i="34"/>
  <c r="Z123" i="34"/>
  <c r="Z124" i="34"/>
  <c r="Z125" i="34"/>
  <c r="Z129" i="34"/>
  <c r="Z133" i="34"/>
  <c r="Z134" i="34"/>
  <c r="Z136" i="34"/>
  <c r="Z139" i="34"/>
  <c r="Z141" i="34"/>
  <c r="Z142" i="34"/>
  <c r="Z143" i="34"/>
  <c r="Z144" i="34"/>
  <c r="Z145" i="34"/>
  <c r="Z147" i="34"/>
  <c r="Z149" i="34"/>
  <c r="Z150" i="34"/>
  <c r="Z152" i="34"/>
  <c r="Z156" i="34"/>
  <c r="Q5" i="34"/>
  <c r="Q6" i="34"/>
  <c r="Q7" i="34"/>
  <c r="Q8" i="34"/>
  <c r="Q9" i="34"/>
  <c r="W9" i="34" s="1"/>
  <c r="Q10" i="34"/>
  <c r="Q11" i="34"/>
  <c r="Q12" i="34"/>
  <c r="Q13" i="34"/>
  <c r="Q14" i="34"/>
  <c r="Q15" i="34"/>
  <c r="Q16" i="34"/>
  <c r="Q17" i="34"/>
  <c r="Q18" i="34"/>
  <c r="Q20" i="34"/>
  <c r="Q21" i="34"/>
  <c r="Q22" i="34"/>
  <c r="Q23" i="34"/>
  <c r="Q24" i="34"/>
  <c r="Q26" i="34"/>
  <c r="Q29" i="34"/>
  <c r="Q30" i="34"/>
  <c r="Q31" i="34"/>
  <c r="Q32" i="34"/>
  <c r="Q33" i="34"/>
  <c r="Q34" i="34"/>
  <c r="Q35" i="34"/>
  <c r="W35" i="34" s="1"/>
  <c r="Q36" i="34"/>
  <c r="Q37" i="34"/>
  <c r="Q39" i="34"/>
  <c r="Q40" i="34"/>
  <c r="Q41" i="34"/>
  <c r="Q42" i="34"/>
  <c r="Q43" i="34"/>
  <c r="Q47" i="34"/>
  <c r="Q48" i="34"/>
  <c r="Q49" i="34"/>
  <c r="Q51" i="34"/>
  <c r="Q55" i="34"/>
  <c r="Q57" i="34"/>
  <c r="Q59" i="34"/>
  <c r="Q60" i="34"/>
  <c r="Q61" i="34"/>
  <c r="Q62" i="34"/>
  <c r="Q63" i="34"/>
  <c r="Q64" i="34"/>
  <c r="Q65" i="34"/>
  <c r="Q66" i="34"/>
  <c r="Q70" i="34"/>
  <c r="Q73" i="34"/>
  <c r="Q74" i="34"/>
  <c r="Q78" i="34"/>
  <c r="Q80" i="34"/>
  <c r="Q82" i="34"/>
  <c r="Q83" i="34"/>
  <c r="Q84" i="34"/>
  <c r="Q85" i="34"/>
  <c r="Q86" i="34"/>
  <c r="Q87" i="34"/>
  <c r="W87" i="34" s="1"/>
  <c r="Q88" i="34"/>
  <c r="Q89" i="34"/>
  <c r="Q90" i="34"/>
  <c r="Q91" i="34"/>
  <c r="Q93" i="34"/>
  <c r="Q94" i="34"/>
  <c r="Q101" i="34"/>
  <c r="Q104" i="34"/>
  <c r="Q105" i="34"/>
  <c r="Q106" i="34"/>
  <c r="Q107" i="34"/>
  <c r="Q109" i="34"/>
  <c r="Q110" i="34"/>
  <c r="Q111" i="34"/>
  <c r="Q112" i="34"/>
  <c r="Q113" i="34"/>
  <c r="Q114" i="34"/>
  <c r="Q115" i="34"/>
  <c r="Q116" i="34"/>
  <c r="Q117" i="34"/>
  <c r="Q118" i="34"/>
  <c r="Q119" i="34"/>
  <c r="Q120" i="34"/>
  <c r="Q121" i="34"/>
  <c r="Q122" i="34"/>
  <c r="Q123" i="34"/>
  <c r="Q124" i="34"/>
  <c r="Q125" i="34"/>
  <c r="Q133" i="34"/>
  <c r="Q134" i="34"/>
  <c r="Q136" i="34"/>
  <c r="Q139" i="34"/>
  <c r="Q141" i="34"/>
  <c r="Q142" i="34"/>
  <c r="Q143" i="34"/>
  <c r="Q144" i="34"/>
  <c r="Q145" i="34"/>
  <c r="Q147" i="34"/>
  <c r="Q149" i="34"/>
  <c r="Q150" i="34"/>
  <c r="Q152" i="34"/>
  <c r="Q156" i="34"/>
  <c r="N5" i="34"/>
  <c r="N6" i="34"/>
  <c r="N7" i="34"/>
  <c r="N8" i="34"/>
  <c r="N9" i="34"/>
  <c r="N10" i="34"/>
  <c r="N11" i="34"/>
  <c r="N12" i="34"/>
  <c r="N13" i="34"/>
  <c r="N14" i="34"/>
  <c r="N15" i="34"/>
  <c r="N16" i="34"/>
  <c r="N17" i="34"/>
  <c r="N18" i="34"/>
  <c r="N19" i="34"/>
  <c r="N20" i="34"/>
  <c r="N21" i="34"/>
  <c r="N22" i="34"/>
  <c r="N23" i="34"/>
  <c r="N24" i="34"/>
  <c r="N25" i="34"/>
  <c r="N26" i="34"/>
  <c r="N27" i="34"/>
  <c r="N28" i="34"/>
  <c r="N29" i="34"/>
  <c r="N30" i="34"/>
  <c r="N31" i="34"/>
  <c r="N32" i="34"/>
  <c r="N33" i="34"/>
  <c r="N34" i="34"/>
  <c r="N35" i="34"/>
  <c r="N36" i="34"/>
  <c r="N37" i="34"/>
  <c r="N38" i="34"/>
  <c r="N39" i="34"/>
  <c r="N40" i="34"/>
  <c r="N41" i="34"/>
  <c r="N42" i="34"/>
  <c r="N43" i="34"/>
  <c r="N44" i="34"/>
  <c r="N45" i="34"/>
  <c r="N46" i="34"/>
  <c r="N47" i="34"/>
  <c r="N48" i="34"/>
  <c r="N49" i="34"/>
  <c r="N50" i="34"/>
  <c r="N51" i="34"/>
  <c r="N52" i="34"/>
  <c r="N53" i="34"/>
  <c r="N54" i="34"/>
  <c r="N55" i="34"/>
  <c r="N56" i="34"/>
  <c r="N57" i="34"/>
  <c r="N58" i="34"/>
  <c r="N59" i="34"/>
  <c r="N60" i="34"/>
  <c r="N61" i="34"/>
  <c r="N62" i="34"/>
  <c r="N63" i="34"/>
  <c r="N64" i="34"/>
  <c r="N65" i="34"/>
  <c r="N66" i="34"/>
  <c r="N67" i="34"/>
  <c r="N68" i="34"/>
  <c r="N69" i="34"/>
  <c r="N70" i="34"/>
  <c r="N71" i="34"/>
  <c r="N72" i="34"/>
  <c r="N73" i="34"/>
  <c r="N74" i="34"/>
  <c r="N75" i="34"/>
  <c r="N76" i="34"/>
  <c r="N77" i="34"/>
  <c r="N78" i="34"/>
  <c r="N79" i="34"/>
  <c r="N80" i="34"/>
  <c r="N81" i="34"/>
  <c r="N82" i="34"/>
  <c r="N83" i="34"/>
  <c r="N84" i="34"/>
  <c r="N85" i="34"/>
  <c r="N86" i="34"/>
  <c r="N87" i="34"/>
  <c r="N88" i="34"/>
  <c r="N89" i="34"/>
  <c r="N90" i="34"/>
  <c r="N91" i="34"/>
  <c r="N92" i="34"/>
  <c r="N93" i="34"/>
  <c r="N94" i="34"/>
  <c r="N95" i="34"/>
  <c r="N96" i="34"/>
  <c r="N97" i="34"/>
  <c r="N98" i="34"/>
  <c r="N99" i="34"/>
  <c r="N100" i="34"/>
  <c r="N101" i="34"/>
  <c r="N102" i="34"/>
  <c r="N103" i="34"/>
  <c r="N104" i="34"/>
  <c r="N105" i="34"/>
  <c r="N106" i="34"/>
  <c r="N107" i="34"/>
  <c r="N108" i="34"/>
  <c r="N109" i="34"/>
  <c r="N110" i="34"/>
  <c r="N111" i="34"/>
  <c r="N112" i="34"/>
  <c r="N113" i="34"/>
  <c r="N114" i="34"/>
  <c r="N115" i="34"/>
  <c r="N116" i="34"/>
  <c r="N117" i="34"/>
  <c r="N118" i="34"/>
  <c r="N119" i="34"/>
  <c r="N120" i="34"/>
  <c r="N121" i="34"/>
  <c r="N122" i="34"/>
  <c r="N123" i="34"/>
  <c r="N124" i="34"/>
  <c r="N125" i="34"/>
  <c r="N126" i="34"/>
  <c r="N127" i="34"/>
  <c r="N128" i="34"/>
  <c r="N129" i="34"/>
  <c r="N130" i="34"/>
  <c r="N131" i="34"/>
  <c r="N132" i="34"/>
  <c r="N133" i="34"/>
  <c r="N134" i="34"/>
  <c r="N135" i="34"/>
  <c r="N136" i="34"/>
  <c r="N137" i="34"/>
  <c r="N138" i="34"/>
  <c r="N139" i="34"/>
  <c r="N140" i="34"/>
  <c r="N141" i="34"/>
  <c r="N142" i="34"/>
  <c r="N143" i="34"/>
  <c r="N144" i="34"/>
  <c r="N145" i="34"/>
  <c r="N146" i="34"/>
  <c r="N147" i="34"/>
  <c r="N148" i="34"/>
  <c r="N149" i="34"/>
  <c r="N150" i="34"/>
  <c r="N151" i="34"/>
  <c r="N152" i="34"/>
  <c r="N153" i="34"/>
  <c r="N154" i="34"/>
  <c r="N155" i="34"/>
  <c r="N156" i="34"/>
  <c r="N157" i="34"/>
  <c r="N158" i="34"/>
  <c r="N4" i="34"/>
  <c r="AC15" i="5"/>
  <c r="Z15" i="5"/>
  <c r="W15" i="5"/>
  <c r="R15" i="5"/>
  <c r="S15" i="5"/>
  <c r="K15" i="5"/>
  <c r="M15" i="5"/>
  <c r="L15" i="5"/>
  <c r="P15" i="5" s="1"/>
  <c r="AG63" i="8"/>
  <c r="AD63" i="8"/>
  <c r="AA63" i="8"/>
  <c r="W63" i="8"/>
  <c r="O63" i="8"/>
  <c r="Q63" i="8"/>
  <c r="V63" i="8" s="1"/>
  <c r="P63" i="8"/>
  <c r="T63" i="8" s="1"/>
  <c r="AG62" i="8"/>
  <c r="AD62" i="8"/>
  <c r="AA62" i="8"/>
  <c r="W62" i="8"/>
  <c r="O62" i="8"/>
  <c r="Q62" i="8"/>
  <c r="V62" i="8" s="1"/>
  <c r="P62" i="8"/>
  <c r="AG61" i="8"/>
  <c r="AD61" i="8"/>
  <c r="AA61" i="8"/>
  <c r="W61" i="8"/>
  <c r="O61" i="8"/>
  <c r="Q61" i="8"/>
  <c r="P61" i="8"/>
  <c r="T61" i="8" s="1"/>
  <c r="AG60" i="8"/>
  <c r="AD60" i="8"/>
  <c r="AA60" i="8"/>
  <c r="W60" i="8"/>
  <c r="O60" i="8"/>
  <c r="Q60" i="8"/>
  <c r="V60" i="8" s="1"/>
  <c r="P60" i="8"/>
  <c r="T60" i="8" s="1"/>
  <c r="AG59" i="8"/>
  <c r="AD59" i="8"/>
  <c r="AA59" i="8"/>
  <c r="W59" i="8"/>
  <c r="Q59" i="8"/>
  <c r="V59" i="8" s="1"/>
  <c r="P59" i="8"/>
  <c r="T59" i="8" s="1"/>
  <c r="O59" i="8"/>
  <c r="AG58" i="8"/>
  <c r="AD58" i="8"/>
  <c r="AA58" i="8"/>
  <c r="W58" i="8"/>
  <c r="Q58" i="8"/>
  <c r="V58" i="8" s="1"/>
  <c r="P58" i="8"/>
  <c r="T58" i="8" s="1"/>
  <c r="O58" i="8"/>
  <c r="AC14" i="5"/>
  <c r="Z14" i="5"/>
  <c r="W14" i="5"/>
  <c r="R14" i="5"/>
  <c r="S14" i="5"/>
  <c r="K14" i="5"/>
  <c r="M14" i="5"/>
  <c r="L14" i="5"/>
  <c r="N14" i="5" s="1"/>
  <c r="T14" i="5" s="1"/>
  <c r="AC13" i="5"/>
  <c r="Z13" i="5"/>
  <c r="W13" i="5"/>
  <c r="S13" i="5"/>
  <c r="K13" i="5"/>
  <c r="M13" i="5"/>
  <c r="R13" i="5" s="1"/>
  <c r="L13" i="5"/>
  <c r="N13" i="5" s="1"/>
  <c r="T13" i="5" s="1"/>
  <c r="AG57" i="8"/>
  <c r="AD57" i="8"/>
  <c r="AA57" i="8"/>
  <c r="W57" i="8"/>
  <c r="Q57" i="8"/>
  <c r="V57" i="8" s="1"/>
  <c r="P57" i="8"/>
  <c r="T57" i="8" s="1"/>
  <c r="O57" i="8"/>
  <c r="AC12" i="5"/>
  <c r="Z12" i="5"/>
  <c r="W12" i="5"/>
  <c r="S12" i="5"/>
  <c r="K12" i="5"/>
  <c r="M12" i="5"/>
  <c r="R12" i="5" s="1"/>
  <c r="L12" i="5"/>
  <c r="P12" i="5" s="1"/>
  <c r="O56" i="8"/>
  <c r="AG55" i="8"/>
  <c r="AD55" i="8"/>
  <c r="AA55" i="8"/>
  <c r="W55" i="8"/>
  <c r="Q55" i="8"/>
  <c r="V55" i="8" s="1"/>
  <c r="P55" i="8"/>
  <c r="T55" i="8" s="1"/>
  <c r="O55" i="8"/>
  <c r="O54" i="8"/>
  <c r="O53" i="8"/>
  <c r="P53" i="8"/>
  <c r="T53" i="8" s="1"/>
  <c r="Q53" i="8"/>
  <c r="V53" i="8" s="1"/>
  <c r="R53" i="8"/>
  <c r="W53" i="8"/>
  <c r="AA53" i="8"/>
  <c r="AD53" i="8"/>
  <c r="AG53" i="8"/>
  <c r="AG50" i="8"/>
  <c r="AD50" i="8"/>
  <c r="AA50" i="8"/>
  <c r="W50" i="8"/>
  <c r="O50" i="8"/>
  <c r="Q50" i="8"/>
  <c r="V50" i="8" s="1"/>
  <c r="P50" i="8"/>
  <c r="T50" i="8" s="1"/>
  <c r="AG52" i="8"/>
  <c r="AD52" i="8"/>
  <c r="AA52" i="8"/>
  <c r="W52" i="8"/>
  <c r="Q52" i="8"/>
  <c r="V52" i="8" s="1"/>
  <c r="P52" i="8"/>
  <c r="T52" i="8" s="1"/>
  <c r="O52" i="8"/>
  <c r="O51" i="8"/>
  <c r="AG49" i="8"/>
  <c r="AD49" i="8"/>
  <c r="AA49" i="8"/>
  <c r="W49" i="8"/>
  <c r="Q49" i="8"/>
  <c r="V49" i="8" s="1"/>
  <c r="P49" i="8"/>
  <c r="T49" i="8" s="1"/>
  <c r="O49" i="8"/>
  <c r="AC11" i="5"/>
  <c r="Z11" i="5"/>
  <c r="W11" i="5"/>
  <c r="S11" i="5"/>
  <c r="M11" i="5"/>
  <c r="R11" i="5" s="1"/>
  <c r="L11" i="5"/>
  <c r="P11" i="5" s="1"/>
  <c r="K11" i="5"/>
  <c r="O48" i="8"/>
  <c r="AG47" i="8"/>
  <c r="AD47" i="8"/>
  <c r="AA47" i="8"/>
  <c r="W47" i="8"/>
  <c r="O47" i="8"/>
  <c r="Q47" i="8"/>
  <c r="V47" i="8" s="1"/>
  <c r="P47" i="8"/>
  <c r="T47" i="8" s="1"/>
  <c r="AG46" i="8"/>
  <c r="AD46" i="8"/>
  <c r="AA46" i="8"/>
  <c r="W46" i="8"/>
  <c r="O46" i="8"/>
  <c r="Q46" i="8"/>
  <c r="P46" i="8"/>
  <c r="T46" i="8" s="1"/>
  <c r="AG45" i="8"/>
  <c r="AD45" i="8"/>
  <c r="AA45" i="8"/>
  <c r="W45" i="8"/>
  <c r="Q45" i="8"/>
  <c r="V45" i="8" s="1"/>
  <c r="P45" i="8"/>
  <c r="T45" i="8" s="1"/>
  <c r="O45" i="8"/>
  <c r="AG44" i="8"/>
  <c r="AD44" i="8"/>
  <c r="AA44" i="8"/>
  <c r="W44" i="8"/>
  <c r="Q44" i="8"/>
  <c r="V44" i="8" s="1"/>
  <c r="P44" i="8"/>
  <c r="T44" i="8" s="1"/>
  <c r="O44" i="8"/>
  <c r="AG43" i="8"/>
  <c r="AD43" i="8"/>
  <c r="AA43" i="8"/>
  <c r="W43" i="8"/>
  <c r="Q43" i="8"/>
  <c r="V43" i="8" s="1"/>
  <c r="P43" i="8"/>
  <c r="T43" i="8" s="1"/>
  <c r="O43" i="8"/>
  <c r="O42" i="8"/>
  <c r="AG41" i="8"/>
  <c r="AD41" i="8"/>
  <c r="AA41" i="8"/>
  <c r="W41" i="8"/>
  <c r="Q41" i="8"/>
  <c r="V41" i="8" s="1"/>
  <c r="P41" i="8"/>
  <c r="T41" i="8" s="1"/>
  <c r="O41" i="8"/>
  <c r="O40" i="8"/>
  <c r="AG39" i="8"/>
  <c r="AD39" i="8"/>
  <c r="AA39" i="8"/>
  <c r="W39" i="8"/>
  <c r="O39" i="8"/>
  <c r="Q39" i="8"/>
  <c r="V39" i="8" s="1"/>
  <c r="P39" i="8"/>
  <c r="T39" i="8" s="1"/>
  <c r="AG38" i="8"/>
  <c r="AD38" i="8"/>
  <c r="AA38" i="8"/>
  <c r="W38" i="8"/>
  <c r="O38" i="8"/>
  <c r="Q38" i="8"/>
  <c r="V38" i="8" s="1"/>
  <c r="P38" i="8"/>
  <c r="T38" i="8" s="1"/>
  <c r="AG37" i="8"/>
  <c r="AD37" i="8"/>
  <c r="AA37" i="8"/>
  <c r="W37" i="8"/>
  <c r="O37" i="8"/>
  <c r="Q37" i="8"/>
  <c r="V37" i="8" s="1"/>
  <c r="P37" i="8"/>
  <c r="AG36" i="8"/>
  <c r="AD36" i="8"/>
  <c r="AA36" i="8"/>
  <c r="W36" i="8"/>
  <c r="O36" i="8"/>
  <c r="Q36" i="8"/>
  <c r="V36" i="8" s="1"/>
  <c r="P36" i="8"/>
  <c r="AG35" i="8"/>
  <c r="AD35" i="8"/>
  <c r="AA35" i="8"/>
  <c r="W35" i="8"/>
  <c r="O35" i="8"/>
  <c r="Q35" i="8"/>
  <c r="V35" i="8" s="1"/>
  <c r="P35" i="8"/>
  <c r="T35" i="8" s="1"/>
  <c r="AG34" i="8"/>
  <c r="AD34" i="8"/>
  <c r="AA34" i="8"/>
  <c r="W34" i="8"/>
  <c r="O34" i="8"/>
  <c r="Q34" i="8"/>
  <c r="V34" i="8" s="1"/>
  <c r="P34" i="8"/>
  <c r="T34" i="8" s="1"/>
  <c r="AG33" i="8"/>
  <c r="AD33" i="8"/>
  <c r="AA33" i="8"/>
  <c r="W33" i="8"/>
  <c r="Q33" i="8"/>
  <c r="V33" i="8" s="1"/>
  <c r="P33" i="8"/>
  <c r="T33" i="8" s="1"/>
  <c r="O33" i="8"/>
  <c r="AC9" i="5"/>
  <c r="Z9" i="5"/>
  <c r="W9" i="5"/>
  <c r="S9" i="5"/>
  <c r="P9" i="5"/>
  <c r="K9" i="5"/>
  <c r="M9" i="5"/>
  <c r="R9" i="5" s="1"/>
  <c r="L9" i="5"/>
  <c r="N9" i="5" s="1"/>
  <c r="T9" i="5" s="1"/>
  <c r="AG31" i="8"/>
  <c r="AD31" i="8"/>
  <c r="AA31" i="8"/>
  <c r="W31" i="8"/>
  <c r="O31" i="8"/>
  <c r="Q31" i="8"/>
  <c r="V31" i="8" s="1"/>
  <c r="P31" i="8"/>
  <c r="T31" i="8" s="1"/>
  <c r="AG30" i="8"/>
  <c r="AD30" i="8"/>
  <c r="AA30" i="8"/>
  <c r="W30" i="8"/>
  <c r="O30" i="8"/>
  <c r="Q30" i="8"/>
  <c r="V30" i="8" s="1"/>
  <c r="P30" i="8"/>
  <c r="T30" i="8" s="1"/>
  <c r="AG29" i="8"/>
  <c r="AD29" i="8"/>
  <c r="AA29" i="8"/>
  <c r="W29" i="8"/>
  <c r="O29" i="8"/>
  <c r="Q29" i="8"/>
  <c r="V29" i="8" s="1"/>
  <c r="P29" i="8"/>
  <c r="AG28" i="8"/>
  <c r="AD28" i="8"/>
  <c r="AA28" i="8"/>
  <c r="W28" i="8"/>
  <c r="O28" i="8"/>
  <c r="Q28" i="8"/>
  <c r="P28" i="8"/>
  <c r="T28" i="8" s="1"/>
  <c r="AG27" i="8"/>
  <c r="AD27" i="8"/>
  <c r="AA27" i="8"/>
  <c r="W27" i="8"/>
  <c r="O27" i="8"/>
  <c r="Q27" i="8"/>
  <c r="V27" i="8" s="1"/>
  <c r="P27" i="8"/>
  <c r="T27" i="8" s="1"/>
  <c r="AG26" i="8"/>
  <c r="AD26" i="8"/>
  <c r="AA26" i="8"/>
  <c r="W26" i="8"/>
  <c r="O26" i="8"/>
  <c r="Q26" i="8"/>
  <c r="V26" i="8" s="1"/>
  <c r="P26" i="8"/>
  <c r="T26" i="8" s="1"/>
  <c r="AG25" i="8"/>
  <c r="AD25" i="8"/>
  <c r="AA25" i="8"/>
  <c r="W25" i="8"/>
  <c r="Q25" i="8"/>
  <c r="V25" i="8" s="1"/>
  <c r="P25" i="8"/>
  <c r="T25" i="8" s="1"/>
  <c r="O25" i="8"/>
  <c r="AG24" i="8"/>
  <c r="AD24" i="8"/>
  <c r="AA24" i="8"/>
  <c r="W24" i="8"/>
  <c r="Q24" i="8"/>
  <c r="V24" i="8" s="1"/>
  <c r="P24" i="8"/>
  <c r="T24" i="8" s="1"/>
  <c r="O24" i="8"/>
  <c r="Z8" i="5"/>
  <c r="AC8" i="5"/>
  <c r="W8" i="5"/>
  <c r="S8" i="5"/>
  <c r="K8" i="5"/>
  <c r="M8" i="5"/>
  <c r="R8" i="5" s="1"/>
  <c r="L8" i="5"/>
  <c r="P8" i="5" s="1"/>
  <c r="AG23" i="8"/>
  <c r="AD23" i="8"/>
  <c r="AA23" i="8"/>
  <c r="W23" i="8"/>
  <c r="Q23" i="8"/>
  <c r="V23" i="8" s="1"/>
  <c r="P23" i="8"/>
  <c r="T23" i="8" s="1"/>
  <c r="O23" i="8"/>
  <c r="AC7" i="5"/>
  <c r="Z7" i="5"/>
  <c r="W7" i="5"/>
  <c r="S7" i="5"/>
  <c r="M7" i="5"/>
  <c r="R7" i="5" s="1"/>
  <c r="L7" i="5"/>
  <c r="P7" i="5" s="1"/>
  <c r="K7" i="5"/>
  <c r="AG22" i="8"/>
  <c r="AD22" i="8"/>
  <c r="AA22" i="8"/>
  <c r="W22" i="8"/>
  <c r="Q22" i="8"/>
  <c r="V22" i="8" s="1"/>
  <c r="P22" i="8"/>
  <c r="T22" i="8" s="1"/>
  <c r="O22" i="8"/>
  <c r="O21" i="8"/>
  <c r="O20" i="8"/>
  <c r="AC6" i="5"/>
  <c r="Z6" i="5"/>
  <c r="W6" i="5"/>
  <c r="S6" i="5"/>
  <c r="M6" i="5"/>
  <c r="R6" i="5" s="1"/>
  <c r="L6" i="5"/>
  <c r="P6" i="5" s="1"/>
  <c r="K6" i="5"/>
  <c r="AG19" i="8"/>
  <c r="AD19" i="8"/>
  <c r="AA19" i="8"/>
  <c r="W19" i="8"/>
  <c r="Q19" i="8"/>
  <c r="V19" i="8" s="1"/>
  <c r="P19" i="8"/>
  <c r="T19" i="8" s="1"/>
  <c r="O19" i="8"/>
  <c r="AG18" i="8"/>
  <c r="AD18" i="8"/>
  <c r="AA18" i="8"/>
  <c r="W18" i="8"/>
  <c r="Q18" i="8"/>
  <c r="V18" i="8" s="1"/>
  <c r="P18" i="8"/>
  <c r="T18" i="8" s="1"/>
  <c r="O18" i="8"/>
  <c r="AA17" i="8"/>
  <c r="AG17" i="8"/>
  <c r="AD17" i="8"/>
  <c r="AD14" i="8"/>
  <c r="P17" i="8"/>
  <c r="W17" i="8"/>
  <c r="Q17" i="8"/>
  <c r="V17" i="8" s="1"/>
  <c r="O17" i="8"/>
  <c r="O16" i="8"/>
  <c r="O15" i="8"/>
  <c r="AG14" i="8"/>
  <c r="AA14" i="8"/>
  <c r="W14" i="8"/>
  <c r="O14" i="8"/>
  <c r="Q14" i="8"/>
  <c r="V14" i="8" s="1"/>
  <c r="P14" i="8"/>
  <c r="AG13" i="8"/>
  <c r="AD13" i="8"/>
  <c r="AA13" i="8"/>
  <c r="W13" i="8"/>
  <c r="O13" i="8"/>
  <c r="Q13" i="8"/>
  <c r="V13" i="8" s="1"/>
  <c r="P13" i="8"/>
  <c r="T13" i="8" s="1"/>
  <c r="AG12" i="8"/>
  <c r="AD12" i="8"/>
  <c r="AA12" i="8"/>
  <c r="W12" i="8"/>
  <c r="O12" i="8"/>
  <c r="Q12" i="8"/>
  <c r="V12" i="8" s="1"/>
  <c r="P12" i="8"/>
  <c r="T12" i="8" s="1"/>
  <c r="AG11" i="8"/>
  <c r="AD11" i="8"/>
  <c r="AA11" i="8"/>
  <c r="W11" i="8"/>
  <c r="O11" i="8"/>
  <c r="Q11" i="8"/>
  <c r="V11" i="8" s="1"/>
  <c r="P11" i="8"/>
  <c r="AG10" i="8"/>
  <c r="AD10" i="8"/>
  <c r="AA10" i="8"/>
  <c r="W10" i="8"/>
  <c r="O10" i="8"/>
  <c r="Q10" i="8"/>
  <c r="V10" i="8" s="1"/>
  <c r="P10" i="8"/>
  <c r="AG9" i="8"/>
  <c r="AD9" i="8"/>
  <c r="AA9" i="8"/>
  <c r="W9" i="8"/>
  <c r="O9" i="8"/>
  <c r="Q9" i="8"/>
  <c r="V9" i="8" s="1"/>
  <c r="P9" i="8"/>
  <c r="T9" i="8" s="1"/>
  <c r="AG8" i="8"/>
  <c r="AD8" i="8"/>
  <c r="AA8" i="8"/>
  <c r="W8" i="8"/>
  <c r="Q8" i="8"/>
  <c r="V8" i="8" s="1"/>
  <c r="P8" i="8"/>
  <c r="T8" i="8" s="1"/>
  <c r="O8" i="8"/>
  <c r="AG7" i="8"/>
  <c r="AD7" i="8"/>
  <c r="AA7" i="8"/>
  <c r="W7" i="8"/>
  <c r="Q7" i="8"/>
  <c r="V7" i="8" s="1"/>
  <c r="P7" i="8"/>
  <c r="O7" i="8"/>
  <c r="AC5" i="5"/>
  <c r="Z5" i="5"/>
  <c r="W5" i="5"/>
  <c r="S5" i="5"/>
  <c r="M5" i="5"/>
  <c r="R5" i="5" s="1"/>
  <c r="L5" i="5"/>
  <c r="P5" i="5" s="1"/>
  <c r="K5" i="5"/>
  <c r="AG6" i="8"/>
  <c r="AD6" i="8"/>
  <c r="AA6" i="8"/>
  <c r="W6" i="8"/>
  <c r="Q6" i="8"/>
  <c r="V6" i="8" s="1"/>
  <c r="P6" i="8"/>
  <c r="T6" i="8" s="1"/>
  <c r="O6" i="8"/>
  <c r="O5" i="8"/>
  <c r="S1" i="34" l="1"/>
  <c r="P14" i="5"/>
  <c r="P13" i="5"/>
  <c r="U1" i="34"/>
  <c r="V1" i="34"/>
  <c r="N1" i="34"/>
  <c r="M1" i="18"/>
  <c r="V57" i="18"/>
  <c r="Q1" i="34"/>
  <c r="P1" i="18"/>
  <c r="V29" i="18"/>
  <c r="AB1" i="18"/>
  <c r="V10" i="18"/>
  <c r="R62" i="8"/>
  <c r="X62" i="8" s="1"/>
  <c r="N8" i="5"/>
  <c r="T8" i="5"/>
  <c r="N15" i="5"/>
  <c r="T15" i="5" s="1"/>
  <c r="N12" i="5"/>
  <c r="T12" i="5" s="1"/>
  <c r="T62" i="8"/>
  <c r="R63" i="8"/>
  <c r="X63" i="8" s="1"/>
  <c r="R61" i="8"/>
  <c r="X61" i="8" s="1"/>
  <c r="R60" i="8"/>
  <c r="X60" i="8" s="1"/>
  <c r="X53" i="8"/>
  <c r="V61" i="8"/>
  <c r="U1" i="18"/>
  <c r="R59" i="8"/>
  <c r="X59" i="8" s="1"/>
  <c r="R58" i="8"/>
  <c r="X58" i="8" s="1"/>
  <c r="R57" i="8"/>
  <c r="X57" i="8" s="1"/>
  <c r="R55" i="8"/>
  <c r="X55" i="8" s="1"/>
  <c r="R36" i="8"/>
  <c r="X36" i="8" s="1"/>
  <c r="R11" i="8"/>
  <c r="X11" i="8" s="1"/>
  <c r="R29" i="8"/>
  <c r="X29" i="8" s="1"/>
  <c r="T29" i="8"/>
  <c r="R37" i="8"/>
  <c r="X37" i="8" s="1"/>
  <c r="R10" i="8"/>
  <c r="X10" i="8" s="1"/>
  <c r="R14" i="8"/>
  <c r="X14" i="8" s="1"/>
  <c r="R50" i="8"/>
  <c r="X50" i="8" s="1"/>
  <c r="T37" i="8"/>
  <c r="T36" i="8"/>
  <c r="R34" i="8"/>
  <c r="X34" i="8" s="1"/>
  <c r="R47" i="8"/>
  <c r="X47" i="8" s="1"/>
  <c r="R28" i="8"/>
  <c r="X28" i="8" s="1"/>
  <c r="R35" i="8"/>
  <c r="X35" i="8" s="1"/>
  <c r="R46" i="8"/>
  <c r="X46" i="8" s="1"/>
  <c r="R39" i="8"/>
  <c r="X39" i="8" s="1"/>
  <c r="R27" i="8"/>
  <c r="X27" i="8" s="1"/>
  <c r="R31" i="8"/>
  <c r="X31" i="8" s="1"/>
  <c r="V28" i="8"/>
  <c r="R38" i="8"/>
  <c r="X38" i="8" s="1"/>
  <c r="R30" i="8"/>
  <c r="X30" i="8" s="1"/>
  <c r="V46" i="8"/>
  <c r="R26" i="8"/>
  <c r="X26" i="8" s="1"/>
  <c r="R52" i="8"/>
  <c r="X52" i="8" s="1"/>
  <c r="R49" i="8"/>
  <c r="X49" i="8" s="1"/>
  <c r="N11" i="5"/>
  <c r="T11" i="5" s="1"/>
  <c r="R45" i="8"/>
  <c r="X45" i="8" s="1"/>
  <c r="R44" i="8"/>
  <c r="X44" i="8" s="1"/>
  <c r="R43" i="8"/>
  <c r="X43" i="8" s="1"/>
  <c r="R41" i="8"/>
  <c r="X41" i="8" s="1"/>
  <c r="R33" i="8"/>
  <c r="X33" i="8" s="1"/>
  <c r="T10" i="8"/>
  <c r="T14" i="8"/>
  <c r="R9" i="8"/>
  <c r="X9" i="8" s="1"/>
  <c r="R12" i="8"/>
  <c r="X12" i="8" s="1"/>
  <c r="T11" i="8"/>
  <c r="R13" i="8"/>
  <c r="X13" i="8" s="1"/>
  <c r="R17" i="8"/>
  <c r="X17" i="8" s="1"/>
  <c r="R25" i="8"/>
  <c r="X25" i="8" s="1"/>
  <c r="R24" i="8"/>
  <c r="X24" i="8" s="1"/>
  <c r="R23" i="8"/>
  <c r="X23" i="8" s="1"/>
  <c r="N7" i="5"/>
  <c r="T7" i="5" s="1"/>
  <c r="N5" i="5"/>
  <c r="T5" i="5"/>
  <c r="R22" i="8"/>
  <c r="X22" i="8" s="1"/>
  <c r="N6" i="5"/>
  <c r="T6" i="5" s="1"/>
  <c r="R19" i="8"/>
  <c r="X19" i="8" s="1"/>
  <c r="R18" i="8"/>
  <c r="X18" i="8" s="1"/>
  <c r="T17" i="8"/>
  <c r="R8" i="8"/>
  <c r="X8" i="8" s="1"/>
  <c r="R7" i="8"/>
  <c r="X7" i="8" s="1"/>
  <c r="T7" i="8"/>
  <c r="R6" i="8"/>
  <c r="X6" i="8" s="1"/>
  <c r="K4" i="5"/>
  <c r="W1" i="34" l="1"/>
  <c r="X1" i="35" l="1"/>
  <c r="V1" i="35"/>
  <c r="U1" i="35"/>
  <c r="T1" i="35"/>
  <c r="S1" i="35"/>
  <c r="R1" i="35"/>
  <c r="Q1" i="35"/>
  <c r="P1" i="35"/>
  <c r="N1" i="35"/>
  <c r="M1" i="35"/>
  <c r="L1" i="35"/>
  <c r="K1" i="35"/>
  <c r="J1" i="35"/>
  <c r="I1" i="35"/>
  <c r="H1" i="35"/>
  <c r="G1" i="35"/>
  <c r="E1" i="35"/>
  <c r="AK1" i="8"/>
  <c r="AJ1" i="8"/>
  <c r="AI1" i="8"/>
  <c r="AH1" i="8"/>
  <c r="AF1" i="8"/>
  <c r="AE1" i="8"/>
  <c r="L1" i="8"/>
  <c r="K1" i="8"/>
  <c r="J1" i="8"/>
  <c r="I1" i="8"/>
  <c r="H1" i="8"/>
  <c r="G1" i="8"/>
  <c r="F1" i="8"/>
  <c r="E1" i="8"/>
  <c r="D1" i="8"/>
  <c r="O1" i="35" l="1"/>
  <c r="D1" i="37" l="1"/>
  <c r="E1" i="37"/>
  <c r="F1" i="37"/>
  <c r="G1" i="37"/>
  <c r="H1" i="37"/>
  <c r="I1" i="37"/>
  <c r="J1" i="37"/>
  <c r="K1" i="37"/>
  <c r="L1" i="37"/>
  <c r="M1" i="37"/>
  <c r="N1" i="37"/>
  <c r="O1" i="37"/>
  <c r="P1" i="37"/>
  <c r="Q1" i="37"/>
  <c r="R1" i="37"/>
  <c r="T1" i="37"/>
  <c r="V1" i="37"/>
  <c r="X1" i="37"/>
  <c r="Y1" i="37"/>
  <c r="Z1" i="37"/>
  <c r="AA1" i="37"/>
  <c r="AB1" i="37"/>
  <c r="AC1" i="37"/>
  <c r="AD1" i="37"/>
  <c r="AE1" i="37"/>
  <c r="AF1" i="37"/>
  <c r="AG1" i="37"/>
  <c r="AH1" i="37"/>
  <c r="AI1" i="37"/>
  <c r="AJ1" i="37"/>
  <c r="U1" i="37" l="1"/>
  <c r="S1" i="37"/>
  <c r="C1" i="37"/>
  <c r="Q1" i="5" l="1"/>
  <c r="O1" i="5"/>
  <c r="S4" i="5" l="1"/>
  <c r="S1" i="5" s="1"/>
  <c r="M4" i="5" l="1"/>
  <c r="L4" i="5"/>
  <c r="L1" i="5" l="1"/>
  <c r="P1" i="5" s="1"/>
  <c r="P4" i="5"/>
  <c r="N4" i="5"/>
  <c r="M1" i="5"/>
  <c r="R1" i="5" s="1"/>
  <c r="R4" i="5"/>
  <c r="P4" i="8"/>
  <c r="T4" i="8" l="1"/>
  <c r="T4" i="5"/>
  <c r="N1" i="5"/>
  <c r="T1" i="5" s="1"/>
  <c r="W4" i="8" l="1"/>
  <c r="Q4" i="8"/>
  <c r="V4" i="8" l="1"/>
  <c r="R4" i="8"/>
  <c r="X4" i="8" s="1"/>
  <c r="AC4" i="5" l="1"/>
  <c r="Z4" i="5"/>
  <c r="W4" i="5"/>
  <c r="AG4" i="8"/>
  <c r="AA4" i="8"/>
  <c r="AD4" i="8"/>
  <c r="O4" i="8"/>
  <c r="AG1" i="8" l="1"/>
  <c r="AE1" i="5"/>
  <c r="AD1" i="5"/>
  <c r="AC1" i="5"/>
  <c r="AB1" i="5"/>
  <c r="AA1" i="5"/>
  <c r="Z1" i="5"/>
  <c r="Y1" i="5"/>
  <c r="X1" i="5"/>
  <c r="W1" i="5"/>
  <c r="V1" i="5"/>
  <c r="U1" i="5"/>
  <c r="K1" i="5"/>
  <c r="J1" i="5"/>
  <c r="I1" i="5"/>
  <c r="H1" i="5"/>
  <c r="G1" i="5"/>
  <c r="F1" i="5"/>
  <c r="E1" i="5"/>
  <c r="D1" i="5"/>
  <c r="C1" i="5"/>
</calcChain>
</file>

<file path=xl/sharedStrings.xml><?xml version="1.0" encoding="utf-8"?>
<sst xmlns="http://schemas.openxmlformats.org/spreadsheetml/2006/main" count="2685" uniqueCount="737">
  <si>
    <t>TOTAL</t>
  </si>
  <si>
    <t>Authority</t>
  </si>
  <si>
    <t>Electoral system</t>
  </si>
  <si>
    <t>Positions 
(N)</t>
  </si>
  <si>
    <t>Elected uncontested 
(N)</t>
  </si>
  <si>
    <t>Candidates 
(N)</t>
  </si>
  <si>
    <t>Candidates Council sitting members 
(N)</t>
  </si>
  <si>
    <t>Also candidates for Council
(N)</t>
  </si>
  <si>
    <t>Sitting Mayor</t>
  </si>
  <si>
    <t>Residential electors 
(N)</t>
  </si>
  <si>
    <t>Ratepayer electors 
(N)</t>
  </si>
  <si>
    <t>Total electors 
(N)</t>
  </si>
  <si>
    <t>Residential electors (contested wards only)</t>
  </si>
  <si>
    <t>Ratepayer electors (contested wards only)</t>
  </si>
  <si>
    <t>Total electors (Contested wards only)</t>
  </si>
  <si>
    <t>Residential voters 
(N)</t>
  </si>
  <si>
    <t>Residential turnout 
(%)</t>
  </si>
  <si>
    <t>Ratepayer voters 
(N)</t>
  </si>
  <si>
    <t>Ratepayer turnout
(%)</t>
  </si>
  <si>
    <t>Total voters 
(N)</t>
  </si>
  <si>
    <t>Overall turnout (%)</t>
  </si>
  <si>
    <t>Residential special votes cast 
(N)</t>
  </si>
  <si>
    <t>Ratepayer special votes cast 
(N)</t>
  </si>
  <si>
    <t>Total special votes cast 
(N)</t>
  </si>
  <si>
    <t>Residential special votes allowed 
(N)</t>
  </si>
  <si>
    <t>Ratepayer special votes allowed 
(N)</t>
  </si>
  <si>
    <t>Total special votes allowed 
(N)</t>
  </si>
  <si>
    <t>Informal votes
(N)</t>
  </si>
  <si>
    <t>Blank votes 
(N)</t>
  </si>
  <si>
    <t>Blank and informal votes 
(N)</t>
  </si>
  <si>
    <t>Female candidates
(N)</t>
  </si>
  <si>
    <t>Female mayors
(N)</t>
  </si>
  <si>
    <t>Unfilled positions</t>
  </si>
  <si>
    <t>Total number elected</t>
  </si>
  <si>
    <t>Ashburton District Council</t>
  </si>
  <si>
    <t>FPP</t>
  </si>
  <si>
    <t>Auckland Council</t>
  </si>
  <si>
    <t>Buller District Council</t>
  </si>
  <si>
    <t>Carterton District Council</t>
  </si>
  <si>
    <t>Central Hawke's Bay District Council</t>
  </si>
  <si>
    <t>Central Otago District Council</t>
  </si>
  <si>
    <t>Chatham Islands Council</t>
  </si>
  <si>
    <t>Christchurch City Council</t>
  </si>
  <si>
    <t>Clutha District Council</t>
  </si>
  <si>
    <t>Dunedin City Council</t>
  </si>
  <si>
    <t>STV</t>
  </si>
  <si>
    <t>Far North District Council</t>
  </si>
  <si>
    <t>Gisborne District Council</t>
  </si>
  <si>
    <t>Gore District Council</t>
  </si>
  <si>
    <t>Grey District Council</t>
  </si>
  <si>
    <t>Hamilton City Council</t>
  </si>
  <si>
    <t>Hastings District Council</t>
  </si>
  <si>
    <t>Hauraki District Council</t>
  </si>
  <si>
    <t>Horowhenua District Council</t>
  </si>
  <si>
    <t>Hurunui District Council</t>
  </si>
  <si>
    <t>Hutt City Council</t>
  </si>
  <si>
    <t>Invercargill City Council</t>
  </si>
  <si>
    <t>Kaikōura District Council</t>
  </si>
  <si>
    <t>Kaipara District Council</t>
  </si>
  <si>
    <t>Kāpiti Coast District Council</t>
  </si>
  <si>
    <t>Kawerau District Council</t>
  </si>
  <si>
    <t>Mackenzie District Council</t>
  </si>
  <si>
    <t>Marlborough District Council</t>
  </si>
  <si>
    <t>Masterton District Council</t>
  </si>
  <si>
    <t>Napier City Council</t>
  </si>
  <si>
    <t>Nelson City Council</t>
  </si>
  <si>
    <t>New Plymouth District Council</t>
  </si>
  <si>
    <t>Ōpōtiki District Council</t>
  </si>
  <si>
    <t>Ōtorohanga District Council</t>
  </si>
  <si>
    <t>Palmerston North District Council</t>
  </si>
  <si>
    <t>Porirua City Council</t>
  </si>
  <si>
    <t>Queenstown-Lakes District Council</t>
  </si>
  <si>
    <t>Rangitīkei District Council</t>
  </si>
  <si>
    <t>Rotorua District Council</t>
  </si>
  <si>
    <t>Ruapehu District Council</t>
  </si>
  <si>
    <t>Selwyn District Council</t>
  </si>
  <si>
    <t>South Taranaki District Council</t>
  </si>
  <si>
    <t>South Waikato District Council</t>
  </si>
  <si>
    <t>South Waiararapa District Council</t>
  </si>
  <si>
    <t>Southland District Council</t>
  </si>
  <si>
    <t>Stratford District Council</t>
  </si>
  <si>
    <t>Tararua District Council</t>
  </si>
  <si>
    <t>Tasman District Council</t>
  </si>
  <si>
    <t>Taupō District Council</t>
  </si>
  <si>
    <t>Thames-Coromandel District Council</t>
  </si>
  <si>
    <t>Timaru District Council</t>
  </si>
  <si>
    <t>Upper Hutt City Council</t>
  </si>
  <si>
    <t>Waikato District Council</t>
  </si>
  <si>
    <t>Waimakariri District Council</t>
  </si>
  <si>
    <t>Waimate District Council</t>
  </si>
  <si>
    <t>Waipā District Council</t>
  </si>
  <si>
    <t>Wairoa District Council</t>
  </si>
  <si>
    <t>Waitaki District Council</t>
  </si>
  <si>
    <t>Waitomo District Council</t>
  </si>
  <si>
    <t>Wellington City Council</t>
  </si>
  <si>
    <t>Western Bay of Plenty District Council</t>
  </si>
  <si>
    <t>Westland District Council</t>
  </si>
  <si>
    <t>Whanganui District Council</t>
  </si>
  <si>
    <t>Ward</t>
  </si>
  <si>
    <t>Contested Wards (N)</t>
  </si>
  <si>
    <t>Uncontested Wards (N)</t>
  </si>
  <si>
    <t>Elected uncontested
(N)</t>
  </si>
  <si>
    <t>Candidates - Council sitting members 
(N)</t>
  </si>
  <si>
    <t>Council members re-elected (N)</t>
  </si>
  <si>
    <t>Candidates - community board members 
(N)</t>
  </si>
  <si>
    <t>Community board members elected
(N)</t>
  </si>
  <si>
    <t>Electors - Residential 
(N)</t>
  </si>
  <si>
    <t>Electors - Ratepayer
(N)</t>
  </si>
  <si>
    <t>Electors - Total
(N)</t>
  </si>
  <si>
    <t>Residential voters (N)</t>
  </si>
  <si>
    <t>Female councillors
(N)</t>
  </si>
  <si>
    <t>Ashburton</t>
  </si>
  <si>
    <t>Eastern</t>
  </si>
  <si>
    <t>Western</t>
  </si>
  <si>
    <t>Albany</t>
  </si>
  <si>
    <t>Albert-Eden-Puketāpapa</t>
  </si>
  <si>
    <t>Franklin</t>
  </si>
  <si>
    <t>Howick</t>
  </si>
  <si>
    <t>Manukau</t>
  </si>
  <si>
    <t>Manurewa-Papakura</t>
  </si>
  <si>
    <t>Maungakiekie-Tāmaki</t>
  </si>
  <si>
    <t>North Shore</t>
  </si>
  <si>
    <t>Ōrākei</t>
  </si>
  <si>
    <t>Rodney</t>
  </si>
  <si>
    <t>Waitākere</t>
  </si>
  <si>
    <t>Waitematā and Gulf</t>
  </si>
  <si>
    <t>Whau</t>
  </si>
  <si>
    <t>Inangahua</t>
  </si>
  <si>
    <t>Seddon</t>
  </si>
  <si>
    <t>Westport</t>
  </si>
  <si>
    <t>At Large</t>
  </si>
  <si>
    <t>Aramoana/Ruahine</t>
  </si>
  <si>
    <t>Ruataniwha</t>
  </si>
  <si>
    <t>Maniototo</t>
  </si>
  <si>
    <t>Cromwell</t>
  </si>
  <si>
    <t>Teviot Valley</t>
  </si>
  <si>
    <t>Vincent</t>
  </si>
  <si>
    <t>Banks Peninsula</t>
  </si>
  <si>
    <t>Burwood</t>
  </si>
  <si>
    <t>Cashmere</t>
  </si>
  <si>
    <t>Central</t>
  </si>
  <si>
    <t>Coastal</t>
  </si>
  <si>
    <t>Fendalton</t>
  </si>
  <si>
    <t>Halswell</t>
  </si>
  <si>
    <t>Harewood</t>
  </si>
  <si>
    <t>Heathcote</t>
  </si>
  <si>
    <t>Hornby</t>
  </si>
  <si>
    <t>Innes</t>
  </si>
  <si>
    <t>Linwood</t>
  </si>
  <si>
    <t>Papanui</t>
  </si>
  <si>
    <t>Riccarton</t>
  </si>
  <si>
    <t>Spreydon</t>
  </si>
  <si>
    <t>Waimairi</t>
  </si>
  <si>
    <t>Balclutha</t>
  </si>
  <si>
    <t>Milton</t>
  </si>
  <si>
    <t>Catlins</t>
  </si>
  <si>
    <t>Clinton-Clydevale</t>
  </si>
  <si>
    <t>Bruce-Waihola</t>
  </si>
  <si>
    <t>Kaitangata-Matau</t>
  </si>
  <si>
    <t>Lawrence-Tuapeka</t>
  </si>
  <si>
    <t>West Otago</t>
  </si>
  <si>
    <t>Bay Of Islands-Whangaroa General</t>
  </si>
  <si>
    <t>Kaikohe-Hokianga General</t>
  </si>
  <si>
    <t>Te Hiku General</t>
  </si>
  <si>
    <t>Ngā Tai o Tokerau Māori</t>
  </si>
  <si>
    <t>Tairāwhiti General</t>
  </si>
  <si>
    <t>Tairāwhiti Māori</t>
  </si>
  <si>
    <t>Gore</t>
  </si>
  <si>
    <t>Rural</t>
  </si>
  <si>
    <t>Mataura</t>
  </si>
  <si>
    <t>Northern</t>
  </si>
  <si>
    <t>Southern</t>
  </si>
  <si>
    <t>East</t>
  </si>
  <si>
    <t>West</t>
  </si>
  <si>
    <t>Kirikiriroa Maaori Ward</t>
  </si>
  <si>
    <t>Flaxmere General</t>
  </si>
  <si>
    <t>Hastings-Havelock North General</t>
  </si>
  <si>
    <t>Heretaunga General</t>
  </si>
  <si>
    <t>Kahurānaki General</t>
  </si>
  <si>
    <t>Mohaka General</t>
  </si>
  <si>
    <t>Takitimu Māori</t>
  </si>
  <si>
    <t>Paeroa</t>
  </si>
  <si>
    <t>Plains</t>
  </si>
  <si>
    <t>Waihi</t>
  </si>
  <si>
    <t>Te Pakikau o Te Ika Māori</t>
  </si>
  <si>
    <t>Kere Kere General</t>
  </si>
  <si>
    <t>Levin General</t>
  </si>
  <si>
    <t>Miranui General</t>
  </si>
  <si>
    <t>Waiopehu General</t>
  </si>
  <si>
    <t>Horowhenua Māori</t>
  </si>
  <si>
    <t>South</t>
  </si>
  <si>
    <t>Harbour</t>
  </si>
  <si>
    <t>Wainuiomata</t>
  </si>
  <si>
    <t>Mana Kairangi Ki Tai Māori</t>
  </si>
  <si>
    <t>Wairoa General</t>
  </si>
  <si>
    <t>Otamatea General</t>
  </si>
  <si>
    <t>Kaiwaka-Mangawhai General</t>
  </si>
  <si>
    <t>Ōtaki</t>
  </si>
  <si>
    <t>Paekākāriki-Raumati</t>
  </si>
  <si>
    <t>Paraparaumu</t>
  </si>
  <si>
    <t>Waikanae</t>
  </si>
  <si>
    <t>Kāpiti Coast Māori</t>
  </si>
  <si>
    <t>Kawerau General</t>
  </si>
  <si>
    <t>Kawerau Māori</t>
  </si>
  <si>
    <t>Opuha</t>
  </si>
  <si>
    <t>Pukaki</t>
  </si>
  <si>
    <t xml:space="preserve">Tekapo </t>
  </si>
  <si>
    <t>Feilding</t>
  </si>
  <si>
    <t>Ngā Tapuae o Matanagi Māori</t>
  </si>
  <si>
    <t>Blenheim General</t>
  </si>
  <si>
    <t>Marlborough Sounds General</t>
  </si>
  <si>
    <t>Wairau-Awatere General</t>
  </si>
  <si>
    <t>Marlborough Māori</t>
  </si>
  <si>
    <t>Masterton/Whakaoriori General</t>
  </si>
  <si>
    <t>Masterton/Whakaoriori Māori</t>
  </si>
  <si>
    <t>Matamata-Piako District Council</t>
  </si>
  <si>
    <t>Morrinsville General</t>
  </si>
  <si>
    <t>Te Aroha General</t>
  </si>
  <si>
    <t>Matamata General</t>
  </si>
  <si>
    <t>Te Toa Horopū ā Matamata-Piako Māori</t>
  </si>
  <si>
    <t>Ahuriri</t>
  </si>
  <si>
    <t>Nelson Central</t>
  </si>
  <si>
    <t>Taradale</t>
  </si>
  <si>
    <t>Te Whanga Māori</t>
  </si>
  <si>
    <t>Central General</t>
  </si>
  <si>
    <t>Stoke-Tāhunanui General</t>
  </si>
  <si>
    <t>Whakatū Māori</t>
  </si>
  <si>
    <t>North General</t>
  </si>
  <si>
    <t>Kōhanga Moa General</t>
  </si>
  <si>
    <t>Kaitake-Ngāmotu General</t>
  </si>
  <si>
    <t>Te Purutanga Mauri Pūmanawa Māori</t>
  </si>
  <si>
    <t>Urban</t>
  </si>
  <si>
    <t>Coast Māori</t>
  </si>
  <si>
    <t>Ōpōtiki Māori</t>
  </si>
  <si>
    <t>Kāwhia-Tihiroa General</t>
  </si>
  <si>
    <t>Waipā General</t>
  </si>
  <si>
    <t>Kio Kio-Korakonui General</t>
  </si>
  <si>
    <t>Ōtorohanga General</t>
  </si>
  <si>
    <t>Wharepuhunga General</t>
  </si>
  <si>
    <t>Rangiātea Māori</t>
  </si>
  <si>
    <t>Palmerston North City Council</t>
  </si>
  <si>
    <t>Te Hirawanui General</t>
  </si>
  <si>
    <t>Te Pūao Māori</t>
  </si>
  <si>
    <t>Pāuatahanui General</t>
  </si>
  <si>
    <t>Onepoto General</t>
  </si>
  <si>
    <t>Parirua Māori</t>
  </si>
  <si>
    <t>Queenstown-Whakatipu</t>
  </si>
  <si>
    <t>Wānaka-Upper Clutha</t>
  </si>
  <si>
    <t>Arrowtown-Kawarau</t>
  </si>
  <si>
    <t>Northern General</t>
  </si>
  <si>
    <t>Southern General</t>
  </si>
  <si>
    <t>Tiikeitia ki Uta (Inland) Māori</t>
  </si>
  <si>
    <t>Tiikeitia ki Tai (Coastal) Māori</t>
  </si>
  <si>
    <t>Rotorua Rural General</t>
  </si>
  <si>
    <t>Te Ipu Wai Auraki General</t>
  </si>
  <si>
    <t>Te Ipu Wai Taketake Māori</t>
  </si>
  <si>
    <t>Tawera Malvern</t>
  </si>
  <si>
    <t>Kā Mānia Rolleston</t>
  </si>
  <si>
    <t>Te Waihora Ellesmere</t>
  </si>
  <si>
    <t>Kā Puna Springs</t>
  </si>
  <si>
    <t>Taranaki Coastal General</t>
  </si>
  <si>
    <t>Eltham-Kaponga General</t>
  </si>
  <si>
    <t>Te Hāwera General</t>
  </si>
  <si>
    <t>Pātea General</t>
  </si>
  <si>
    <t>Te Tai Tonga Māori</t>
  </si>
  <si>
    <t>Te Kūrae Māori</t>
  </si>
  <si>
    <t>Putāruru</t>
  </si>
  <si>
    <t>Tirau</t>
  </si>
  <si>
    <t>Tokoroa</t>
  </si>
  <si>
    <t>South Wairarapa District Council</t>
  </si>
  <si>
    <t>Featherston</t>
  </si>
  <si>
    <t>Greytown</t>
  </si>
  <si>
    <t>Martinborough</t>
  </si>
  <si>
    <t>Te Karu O Te Ika a Maui Māori</t>
  </si>
  <si>
    <t>Maraora Waimea</t>
  </si>
  <si>
    <t>Waiau Aparima</t>
  </si>
  <si>
    <t>Oreti</t>
  </si>
  <si>
    <t>Waihopai Toetoe</t>
  </si>
  <si>
    <t>Stewart Island/Rakiura</t>
  </si>
  <si>
    <t>Stratford Rural General</t>
  </si>
  <si>
    <t>Stratford Urban General</t>
  </si>
  <si>
    <t>Stratford Māori</t>
  </si>
  <si>
    <t>North Tararua General</t>
  </si>
  <si>
    <t>South Tararua General</t>
  </si>
  <si>
    <t>Tamaki nui-a-Rua Māori</t>
  </si>
  <si>
    <t>Golden Bay</t>
  </si>
  <si>
    <t>Lakes-Murchison</t>
  </si>
  <si>
    <t>Motueka</t>
  </si>
  <si>
    <t>Moutere-Waimea</t>
  </si>
  <si>
    <t>Richmond</t>
  </si>
  <si>
    <t>Te Tai O Aorere Māori</t>
  </si>
  <si>
    <t>Taupō Ward</t>
  </si>
  <si>
    <t>Mercury Bay Ward</t>
  </si>
  <si>
    <t>Te Tara O Te Ika Māori</t>
  </si>
  <si>
    <t>Geraldine</t>
  </si>
  <si>
    <t>Pleasant Point-Temuka</t>
  </si>
  <si>
    <t>Timaru</t>
  </si>
  <si>
    <t>Oxford-Ohoka Ward</t>
  </si>
  <si>
    <t>Wairoa Māori</t>
  </si>
  <si>
    <t>Corriedale</t>
  </si>
  <si>
    <t>Waihemo</t>
  </si>
  <si>
    <t>Waitomo Rural</t>
  </si>
  <si>
    <t>Takapū/Northern General</t>
  </si>
  <si>
    <t>Wharangi/Onslow-Western General</t>
  </si>
  <si>
    <t>Pukehīnau/Lambton General</t>
  </si>
  <si>
    <t>Motukairangi/Eastern General</t>
  </si>
  <si>
    <t>Paekawakawa/Southern General</t>
  </si>
  <si>
    <t>Te Whanagnui-a-Tara Māori</t>
  </si>
  <si>
    <t>Western Bay Of Plenty District Council</t>
  </si>
  <si>
    <t>Kaimai</t>
  </si>
  <si>
    <t xml:space="preserve">Maketu-Te Puke </t>
  </si>
  <si>
    <t>Waka Kai Uru Māori</t>
  </si>
  <si>
    <t>Hokitika</t>
  </si>
  <si>
    <t>Whakatāne District Council</t>
  </si>
  <si>
    <t>Rangitāiki General</t>
  </si>
  <si>
    <t>Whakatāne-Ōhope General</t>
  </si>
  <si>
    <t>Te Urewera General</t>
  </si>
  <si>
    <t>Rangitāiki Māori</t>
  </si>
  <si>
    <t>Toi ki Uta Māori</t>
  </si>
  <si>
    <t>Whanganui General</t>
  </si>
  <si>
    <t>Whanganui Māori</t>
  </si>
  <si>
    <t>Mangakahia-Maungatapere General</t>
  </si>
  <si>
    <t>Hikurangi-Coastal General</t>
  </si>
  <si>
    <t>Whangārei Heads General</t>
  </si>
  <si>
    <t>Whangārei Urban General</t>
  </si>
  <si>
    <t>Bream Bay General</t>
  </si>
  <si>
    <t>Whāngarei District Māori</t>
  </si>
  <si>
    <t>Community Board</t>
  </si>
  <si>
    <t>Subdivision</t>
  </si>
  <si>
    <t>Contested Subdivisions (N)</t>
  </si>
  <si>
    <t>Uncontested Subdivisions (N)</t>
  </si>
  <si>
    <t>Positions
(N)</t>
  </si>
  <si>
    <t>Candidates
(N)</t>
  </si>
  <si>
    <t>Candidates (community) board members
(N)</t>
  </si>
  <si>
    <t>(Community) board members elected
(N)</t>
  </si>
  <si>
    <t>Residential electors
(N)</t>
  </si>
  <si>
    <t>Ratepayer electors
(N)</t>
  </si>
  <si>
    <t>Total electors
(N)</t>
  </si>
  <si>
    <t>Residential voters</t>
  </si>
  <si>
    <t>Residential turnout
(%)</t>
  </si>
  <si>
    <t>Ratepayer voters
(N)</t>
  </si>
  <si>
    <t>Total voters
(N)</t>
  </si>
  <si>
    <t>Residential special votes cast
(N)</t>
  </si>
  <si>
    <t>Ratepayer special votes cast
(N)</t>
  </si>
  <si>
    <t>Total special votes cast
(N)</t>
  </si>
  <si>
    <t>Residential special votes allowed
(N)</t>
  </si>
  <si>
    <t>Ratepayer special votes allowed
(N)</t>
  </si>
  <si>
    <t>Total special votes allowed
(N)</t>
  </si>
  <si>
    <t>Blank votes
(N)</t>
  </si>
  <si>
    <t>Blank and informal votes
(N)</t>
  </si>
  <si>
    <t>Female CB members
(N)</t>
  </si>
  <si>
    <t>Methven Community</t>
  </si>
  <si>
    <t> </t>
  </si>
  <si>
    <t>Inangahua Community</t>
  </si>
  <si>
    <t>Cromwell Community</t>
  </si>
  <si>
    <t>Maniototo Community</t>
  </si>
  <si>
    <t>Teviot Valley Community</t>
  </si>
  <si>
    <t>Vincent Community</t>
  </si>
  <si>
    <t>Waipapa Papanui-Innes-Central Community</t>
  </si>
  <si>
    <t>Papanui Ward</t>
  </si>
  <si>
    <t>Innes Ward</t>
  </si>
  <si>
    <t>Central Ward</t>
  </si>
  <si>
    <t>Waimāero Fendalton-Waimairi-Harewood Community</t>
  </si>
  <si>
    <t>Fendalton Ward</t>
  </si>
  <si>
    <t>Waimairi Ward</t>
  </si>
  <si>
    <t>Harewood Ward</t>
  </si>
  <si>
    <t>Waipuna Hornby-Halswell-Riccarton Community</t>
  </si>
  <si>
    <t>Halswell Ward</t>
  </si>
  <si>
    <t>Hornby Ward</t>
  </si>
  <si>
    <t>Riccarton Ward</t>
  </si>
  <si>
    <t>Waitai Coastal-Burwood-Linwood Community</t>
  </si>
  <si>
    <t>Coastal Ward</t>
  </si>
  <si>
    <t>Burwood Ward</t>
  </si>
  <si>
    <t>Linwood Ward</t>
  </si>
  <si>
    <t>Waihoro Spreydon-Cashmere-Heathcote Community</t>
  </si>
  <si>
    <t>Spreydon Ward</t>
  </si>
  <si>
    <t>Heathcote Ward</t>
  </si>
  <si>
    <t>Cashmere Ward</t>
  </si>
  <si>
    <t>Te Pātaka o Rākaihautū Banks Peninsula Community</t>
  </si>
  <si>
    <t>Lyttelton Subdivision</t>
  </si>
  <si>
    <t>Mount Herbert Subdivision</t>
  </si>
  <si>
    <t>Wairewa Subdivision</t>
  </si>
  <si>
    <t>Akaroa Subdivision</t>
  </si>
  <si>
    <t>Lawrence-Tuapeka Community</t>
  </si>
  <si>
    <t>West Otago Community</t>
  </si>
  <si>
    <t>West Harbour Community</t>
  </si>
  <si>
    <t>Mosgiel-Taieri Community</t>
  </si>
  <si>
    <t>Otago Peninsula Community</t>
  </si>
  <si>
    <t>Saddle Hill Community</t>
  </si>
  <si>
    <t>Strath Taieri Community</t>
  </si>
  <si>
    <t>Waikouaiti Coast Community</t>
  </si>
  <si>
    <t>Te Hiku Community</t>
  </si>
  <si>
    <t>North Cape Subdivision</t>
  </si>
  <si>
    <t>Whatuwhiwhi Subdivision</t>
  </si>
  <si>
    <t>Doubtless Bay Subdivision</t>
  </si>
  <si>
    <t>Kaitāia Subdivision</t>
  </si>
  <si>
    <t>Bay of Islands-Whangaroa Community</t>
  </si>
  <si>
    <t>Whangaroa Subdivision</t>
  </si>
  <si>
    <t>Waipapa Subdivision</t>
  </si>
  <si>
    <t>Kerikeri Subdivision</t>
  </si>
  <si>
    <t>Paihia Subdivision</t>
  </si>
  <si>
    <t>Russell-Ōpua Subdivision</t>
  </si>
  <si>
    <t>Kawakawa-Moerewa Subdivision</t>
  </si>
  <si>
    <t>Kaikohe-Hokianga Community</t>
  </si>
  <si>
    <t>North Hokianga Subdivision</t>
  </si>
  <si>
    <t>South Hokianga Subdivision</t>
  </si>
  <si>
    <t>Kaikohe Subdivision</t>
  </si>
  <si>
    <t>Mataura Community</t>
  </si>
  <si>
    <t>Hastings District Rural Community</t>
  </si>
  <si>
    <t>Tūtira Subdivision</t>
  </si>
  <si>
    <t>Kaweka Subdivision</t>
  </si>
  <si>
    <t>Maraekākaho Subdivision</t>
  </si>
  <si>
    <t>Poukawa Subdivision</t>
  </si>
  <si>
    <t>Te Awahou Foxton Community</t>
  </si>
  <si>
    <t>Hanmer Springs Community</t>
  </si>
  <si>
    <t>South Ward Community</t>
  </si>
  <si>
    <t>Eastbourne Community</t>
  </si>
  <si>
    <t>Wainuiomata Community</t>
  </si>
  <si>
    <t>Bluff Community</t>
  </si>
  <si>
    <t>Ōtaki Community</t>
  </si>
  <si>
    <t>Waikanae Community</t>
  </si>
  <si>
    <t>Paraparaumu Community</t>
  </si>
  <si>
    <t>Raumati Community</t>
  </si>
  <si>
    <t>Paekākāriki Community</t>
  </si>
  <si>
    <t>Fairlie Community</t>
  </si>
  <si>
    <t>Tekapo Community</t>
  </si>
  <si>
    <t>Twizel Community</t>
  </si>
  <si>
    <t>Kaitake Community</t>
  </si>
  <si>
    <t>Waitara Community</t>
  </si>
  <si>
    <t>Puketapu-Bell Block Community</t>
  </si>
  <si>
    <t>Clifton Community</t>
  </si>
  <si>
    <t>Inglewood Community</t>
  </si>
  <si>
    <t>Coast Community</t>
  </si>
  <si>
    <t>Kāwhia Community</t>
  </si>
  <si>
    <t>Aotea Subdivision</t>
  </si>
  <si>
    <t>Kāwhia Subdivision</t>
  </si>
  <si>
    <t>Ōtorohanga Community</t>
  </si>
  <si>
    <t>Wānaka-Upper Clutha Community</t>
  </si>
  <si>
    <t>Rātana Community</t>
  </si>
  <si>
    <t>Taihape Community</t>
  </si>
  <si>
    <t>Rotorua Lakes Community</t>
  </si>
  <si>
    <t>Rotorua Rural Community</t>
  </si>
  <si>
    <t>Taumaruniui-Ōhura Community</t>
  </si>
  <si>
    <t>Ōwhango-National Park Community</t>
  </si>
  <si>
    <t>Waimarino-Waiouru Community</t>
  </si>
  <si>
    <t>Malvern Area Community</t>
  </si>
  <si>
    <t>Tawera Subdivision</t>
  </si>
  <si>
    <t>Hawkins Subdivision</t>
  </si>
  <si>
    <t>Taranaki Coastal Community</t>
  </si>
  <si>
    <t>Eltham-Kaponga Community</t>
  </si>
  <si>
    <t>Te Hāwera Community</t>
  </si>
  <si>
    <t>Pātea Community</t>
  </si>
  <si>
    <t>Tirau Community</t>
  </si>
  <si>
    <t>Greytown Community</t>
  </si>
  <si>
    <t>Featherston Community</t>
  </si>
  <si>
    <t>Martinborough Community</t>
  </si>
  <si>
    <t>Wallace Takitimu Community</t>
  </si>
  <si>
    <t>Hokonui Subdivision</t>
  </si>
  <si>
    <t>Midlands Subdivision</t>
  </si>
  <si>
    <t>Makarewa Subdivision</t>
  </si>
  <si>
    <t>Northern Community</t>
  </si>
  <si>
    <t>Parawa-Fairlight Subdivision</t>
  </si>
  <si>
    <t>West Dome Subdivision</t>
  </si>
  <si>
    <t>Mid Dome Subdivision</t>
  </si>
  <si>
    <t>Stewart Island/Rakiura Community</t>
  </si>
  <si>
    <t>Fiordland Community</t>
  </si>
  <si>
    <t>Tuatapere Te Waewae Community</t>
  </si>
  <si>
    <t>Ardlussa Community</t>
  </si>
  <si>
    <t>Dannevirke Community</t>
  </si>
  <si>
    <t>Eketahuna Community</t>
  </si>
  <si>
    <t>Golden Bay Community</t>
  </si>
  <si>
    <t>Motueka Community</t>
  </si>
  <si>
    <t>Coromandel-Colville Community</t>
  </si>
  <si>
    <t>Mercury Bay Community</t>
  </si>
  <si>
    <t>Thames Community</t>
  </si>
  <si>
    <t>Geraldine Community</t>
  </si>
  <si>
    <t>Pleasant Point Community</t>
  </si>
  <si>
    <t>Temuka Community</t>
  </si>
  <si>
    <t>Tuakau Community</t>
  </si>
  <si>
    <t>Taupiri Community</t>
  </si>
  <si>
    <t>Huntly Community</t>
  </si>
  <si>
    <t>Raglan Community</t>
  </si>
  <si>
    <t>Rural-Port Waikato Community</t>
  </si>
  <si>
    <t>North Subdivision</t>
  </si>
  <si>
    <t>South Subdivision</t>
  </si>
  <si>
    <t>Oxford-Ohoka Community</t>
  </si>
  <si>
    <t>Oxford Subdivision</t>
  </si>
  <si>
    <t>Ohoka-Swannanoa Subdivision</t>
  </si>
  <si>
    <t>Woodend-Sefton Community</t>
  </si>
  <si>
    <t>Kaiapoi-Tuahiwi Community</t>
  </si>
  <si>
    <t>Rangiora-Ashley Community</t>
  </si>
  <si>
    <t>Rangiora Subdivision</t>
  </si>
  <si>
    <t>Ashley Subdivision</t>
  </si>
  <si>
    <t>Cambridge Community</t>
  </si>
  <si>
    <t>Cambridge Subdivision</t>
  </si>
  <si>
    <t>Te Awamutu-Kihikihi Community</t>
  </si>
  <si>
    <t>Te Awamutu-Kihikihi Subdivision</t>
  </si>
  <si>
    <t>Kakepuku Subdivision</t>
  </si>
  <si>
    <t>Ahuriri Community</t>
  </si>
  <si>
    <t>Waihemo Community</t>
  </si>
  <si>
    <t>Mākara-Ōhariu Community</t>
  </si>
  <si>
    <t>Tawa Community</t>
  </si>
  <si>
    <t>Katikati Community</t>
  </si>
  <si>
    <t>Kaimai West</t>
  </si>
  <si>
    <t>Kaimai East</t>
  </si>
  <si>
    <t>Te Puke-Eastern Community</t>
  </si>
  <si>
    <t>Te Puke</t>
  </si>
  <si>
    <t>Maketu Community</t>
  </si>
  <si>
    <t>Rangitāiki Community</t>
  </si>
  <si>
    <t>Tāneatua Community</t>
  </si>
  <si>
    <t>Whakatāne-Ōhope Community</t>
  </si>
  <si>
    <t>Murupara Community</t>
  </si>
  <si>
    <t>Galatea-Waiōhua Subdivision</t>
  </si>
  <si>
    <t>Murupara Subdivision</t>
  </si>
  <si>
    <t>Te Urewera Subdivision</t>
  </si>
  <si>
    <t>Wanganui Rural Community</t>
  </si>
  <si>
    <t>Whanganui Subdivision</t>
  </si>
  <si>
    <t>Kai Iwi Subdivision</t>
  </si>
  <si>
    <t>Kaitoke Subdivision</t>
  </si>
  <si>
    <t>Total</t>
  </si>
  <si>
    <t>Local Board</t>
  </si>
  <si>
    <t>Contested Local Boards (N)</t>
  </si>
  <si>
    <t>Uncontested Local Boards (N)</t>
  </si>
  <si>
    <t>Candidates - LB sitting members
(N)</t>
  </si>
  <si>
    <t>LB members re-elected (N)</t>
  </si>
  <si>
    <t>Electors
(N)</t>
  </si>
  <si>
    <t>Women candidates
(N)</t>
  </si>
  <si>
    <t>Women members
(N)</t>
  </si>
  <si>
    <t>Albert-Eden</t>
  </si>
  <si>
    <t>Maungawhau</t>
  </si>
  <si>
    <t>Owairaka</t>
  </si>
  <si>
    <t>Aotea/Great Barrier Island</t>
  </si>
  <si>
    <t>Devonport-Takapuna</t>
  </si>
  <si>
    <t xml:space="preserve">Franklin  </t>
  </si>
  <si>
    <t>Pukekohe</t>
  </si>
  <si>
    <t>Wairoa</t>
  </si>
  <si>
    <t>Waiuku</t>
  </si>
  <si>
    <t>Henderson-Massey</t>
  </si>
  <si>
    <t xml:space="preserve">Hibiscus and Bays  </t>
  </si>
  <si>
    <t>East Coast Bays</t>
  </si>
  <si>
    <t>Hibiscus Coast</t>
  </si>
  <si>
    <t xml:space="preserve">Botany </t>
  </si>
  <si>
    <t>Pakuranga</t>
  </si>
  <si>
    <t>Flat Bush</t>
  </si>
  <si>
    <t>Kaipātiki</t>
  </si>
  <si>
    <t>Māngaere-Ōtahuhu</t>
  </si>
  <si>
    <t>Manurewa</t>
  </si>
  <si>
    <t>Maungakiekie</t>
  </si>
  <si>
    <t>Tāmaki</t>
  </si>
  <si>
    <t>Orākei</t>
  </si>
  <si>
    <t>Ōtara-Papatoetoe</t>
  </si>
  <si>
    <t>Ōtara</t>
  </si>
  <si>
    <t>Papatoetoe</t>
  </si>
  <si>
    <t>Papakura</t>
  </si>
  <si>
    <t>Puketāpapa</t>
  </si>
  <si>
    <t>Dairy Flat</t>
  </si>
  <si>
    <t>Kumeū</t>
  </si>
  <si>
    <t>Warkworth</t>
  </si>
  <si>
    <t>Southern Kaipara</t>
  </si>
  <si>
    <t>Northern Rodney</t>
  </si>
  <si>
    <t>Upper Harbour</t>
  </si>
  <si>
    <t>Waiheke</t>
  </si>
  <si>
    <t>Waitākere Ranges</t>
  </si>
  <si>
    <t>Waitematā</t>
  </si>
  <si>
    <t>Constituency</t>
  </si>
  <si>
    <t>Number of Contested Constituencies</t>
  </si>
  <si>
    <t>Number of Uncontested Constituencies</t>
  </si>
  <si>
    <t>Rotorua General Constituency</t>
  </si>
  <si>
    <t>Tauranga General Constituency</t>
  </si>
  <si>
    <t>Mauao Māori Constituency</t>
  </si>
  <si>
    <t>Kōhi Māori Constituency</t>
  </si>
  <si>
    <t>Okurei Māori Constituency</t>
  </si>
  <si>
    <t>Canterbury Regional Council</t>
  </si>
  <si>
    <t>North Canterbury/Ōpukepuke Constituency</t>
  </si>
  <si>
    <t>Christchurch West/Ōpuna Constituency</t>
  </si>
  <si>
    <t>Mid-Canterbury/Ōpakihi Constituency</t>
  </si>
  <si>
    <t>South Canterbury/Ōtuhituhi Constituency</t>
  </si>
  <si>
    <t>Christchurch North East/Ōrei Constituency</t>
  </si>
  <si>
    <t>Christchurch Central/Ōhoko Consituency</t>
  </si>
  <si>
    <t>Christchurch South/Ōwhangai Constituency</t>
  </si>
  <si>
    <t>Hawke's Bay Regional Council</t>
  </si>
  <si>
    <t>Wairoa General Constituency</t>
  </si>
  <si>
    <t>Ahuriri/Napier General Constituency</t>
  </si>
  <si>
    <t>Ngaruroro General Constituency</t>
  </si>
  <si>
    <t>Tamatea/Central Hawke's Bay General Constituency</t>
  </si>
  <si>
    <t>Heretaunga/Hastings General Constituency</t>
  </si>
  <si>
    <t>Māui ki te Raki Māori Constituency</t>
  </si>
  <si>
    <t>Māui ki te Tonga Māori Constituency</t>
  </si>
  <si>
    <t>Manawatū-Whanganui Regional Council</t>
  </si>
  <si>
    <t>Ruapehu General Constituency</t>
  </si>
  <si>
    <t>Whanganui General Constituency</t>
  </si>
  <si>
    <t>Manawatū-Rangitikei General Constituency</t>
  </si>
  <si>
    <t>Palmerston North General Constituency</t>
  </si>
  <si>
    <t>Horowhenua General Constituency</t>
  </si>
  <si>
    <t>Tararua General Constituency</t>
  </si>
  <si>
    <t>Raki Māori Constituency</t>
  </si>
  <si>
    <t>Tonga Māori Constituency</t>
  </si>
  <si>
    <t>Northland Regional Council</t>
  </si>
  <si>
    <t>Far North General Constituency</t>
  </si>
  <si>
    <t>Bay of Islands-Whangaroa General Constituency</t>
  </si>
  <si>
    <t>Kaipara General Constituency</t>
  </si>
  <si>
    <t>Mid North General Constituency</t>
  </si>
  <si>
    <t>Coastal Central General</t>
  </si>
  <si>
    <t>Whangārei Central General Constituency</t>
  </si>
  <si>
    <t>Coastal South General Constituency</t>
  </si>
  <si>
    <t>Te Raki Māori Constituency</t>
  </si>
  <si>
    <t>Otago Regional Council</t>
  </si>
  <si>
    <t>Dunstan Constituency</t>
  </si>
  <si>
    <t>Moeraki Constituency</t>
  </si>
  <si>
    <t>Molyneux Constituency</t>
  </si>
  <si>
    <t>Dunedin Constituency</t>
  </si>
  <si>
    <t>Southland Regional Council</t>
  </si>
  <si>
    <t>Fiordland Constituency</t>
  </si>
  <si>
    <t>Eastern-Dome Constituency</t>
  </si>
  <si>
    <t>Western Constituency</t>
  </si>
  <si>
    <t>Hokonui Constituency</t>
  </si>
  <si>
    <t>Southern Constituency</t>
  </si>
  <si>
    <t>Invercargill-Rakiura Constituency</t>
  </si>
  <si>
    <t>Taranaki Regional Council</t>
  </si>
  <si>
    <t>North Taranaki General Constituency</t>
  </si>
  <si>
    <t>New Plymouth General Constituency</t>
  </si>
  <si>
    <t>Stratford General  Constituency</t>
  </si>
  <si>
    <t>South Taranaki General Constituency</t>
  </si>
  <si>
    <t>Taranaki Māori Constituency</t>
  </si>
  <si>
    <t>Waikato Regional Council</t>
  </si>
  <si>
    <t>Thames-Coromandel General Consituency</t>
  </si>
  <si>
    <t>Waikato General Constituency</t>
  </si>
  <si>
    <t>Waihou General Constituency</t>
  </si>
  <si>
    <t>Hamilton General Constituency</t>
  </si>
  <si>
    <t>West Coast Regional Council</t>
  </si>
  <si>
    <t>Buller Constituecy</t>
  </si>
  <si>
    <t>Grey Constituency</t>
  </si>
  <si>
    <t>Westland Constituency</t>
  </si>
  <si>
    <t>Wellington Regional Council</t>
  </si>
  <si>
    <t>Kāpiti Coast Constituency</t>
  </si>
  <si>
    <t>Porirua-Tawa Constituency</t>
  </si>
  <si>
    <t>Te Awa Kairangi ki Uta/Upper Hutt Constituency</t>
  </si>
  <si>
    <t>Te Awa Kairangi ki Tai/Lower Hutt Constituency</t>
  </si>
  <si>
    <t>Pōneke/Wellington Constituency</t>
  </si>
  <si>
    <t>Wairarapa Constituency</t>
  </si>
  <si>
    <t>Glossary of statistical terms</t>
  </si>
  <si>
    <r>
      <rPr>
        <b/>
        <sz val="12"/>
        <rFont val="Calibri"/>
        <family val="2"/>
        <scheme val="minor"/>
      </rPr>
      <t>Blank votes (%)</t>
    </r>
    <r>
      <rPr>
        <sz val="12"/>
        <rFont val="Calibri"/>
        <family val="2"/>
        <scheme val="minor"/>
      </rPr>
      <t xml:space="preserve"> = the number of blank votes cast (including special votes) divided by the total number of voters</t>
    </r>
  </si>
  <si>
    <r>
      <rPr>
        <b/>
        <sz val="12"/>
        <rFont val="Calibri"/>
        <family val="2"/>
        <scheme val="minor"/>
      </rPr>
      <t>Candidates community board members (%)</t>
    </r>
    <r>
      <rPr>
        <sz val="12"/>
        <rFont val="Calibri"/>
        <family val="2"/>
        <scheme val="minor"/>
      </rPr>
      <t xml:space="preserve"> = the number of community board members from previous term who stood for council in current election, divided by the total number of candidates in current election (city and district council elections only)</t>
    </r>
  </si>
  <si>
    <r>
      <rPr>
        <b/>
        <sz val="12"/>
        <rFont val="Calibri"/>
        <family val="2"/>
        <scheme val="minor"/>
      </rPr>
      <t>Candidates sitting members (%)</t>
    </r>
    <r>
      <rPr>
        <sz val="12"/>
        <rFont val="Calibri"/>
        <family val="2"/>
        <scheme val="minor"/>
      </rPr>
      <t xml:space="preserve"> = the number of sitting members in previous term who stood for re-election in current election divided by the total number of candidates in current election</t>
    </r>
  </si>
  <si>
    <r>
      <rPr>
        <b/>
        <sz val="12"/>
        <rFont val="Calibri"/>
        <family val="2"/>
        <scheme val="minor"/>
      </rPr>
      <t>Community board members elected (%)</t>
    </r>
    <r>
      <rPr>
        <sz val="12"/>
        <rFont val="Calibri"/>
        <family val="2"/>
        <scheme val="minor"/>
      </rPr>
      <t xml:space="preserve"> = the number of community board members in previous term who stood for council in current term and were elected, divided by the total number of positions in current term (city and district council elections only)</t>
    </r>
  </si>
  <si>
    <r>
      <rPr>
        <b/>
        <sz val="12"/>
        <rFont val="Calibri"/>
        <family val="2"/>
        <scheme val="minor"/>
      </rPr>
      <t xml:space="preserve">Elected unopposed </t>
    </r>
    <r>
      <rPr>
        <sz val="12"/>
        <rFont val="Calibri"/>
        <family val="2"/>
        <scheme val="minor"/>
      </rPr>
      <t>= number of elected members, where the number of candidates is equal to, or less than, the number of positions</t>
    </r>
  </si>
  <si>
    <r>
      <rPr>
        <b/>
        <sz val="12"/>
        <rFont val="Calibri"/>
        <family val="2"/>
        <scheme val="minor"/>
      </rPr>
      <t>Electors per position</t>
    </r>
    <r>
      <rPr>
        <sz val="12"/>
        <rFont val="Calibri"/>
        <family val="2"/>
        <scheme val="minor"/>
      </rPr>
      <t xml:space="preserve"> = the number of electors (residential and ratepayer, where applicable) divided by the total number of positions</t>
    </r>
  </si>
  <si>
    <r>
      <rPr>
        <b/>
        <sz val="12"/>
        <rFont val="Calibri"/>
        <family val="2"/>
        <scheme val="minor"/>
      </rPr>
      <t>Resident population</t>
    </r>
    <r>
      <rPr>
        <sz val="12"/>
        <rFont val="Calibri"/>
        <family val="2"/>
        <scheme val="minor"/>
      </rPr>
      <t xml:space="preserve"> = the estimated population usually resident of the area, based on estimated or Census data (provided by Statistics New Zealand)</t>
    </r>
  </si>
  <si>
    <r>
      <rPr>
        <b/>
        <sz val="12"/>
        <rFont val="Calibri"/>
        <family val="2"/>
        <scheme val="minor"/>
      </rPr>
      <t>Informal votes (%)</t>
    </r>
    <r>
      <rPr>
        <sz val="12"/>
        <rFont val="Calibri"/>
        <family val="2"/>
        <scheme val="minor"/>
      </rPr>
      <t xml:space="preserve"> = the number of informal votes cast (including special votes) divided by the total number of voters</t>
    </r>
  </si>
  <si>
    <r>
      <rPr>
        <b/>
        <sz val="12"/>
        <rFont val="Calibri"/>
        <family val="2"/>
        <scheme val="minor"/>
      </rPr>
      <t>Members elected (%)</t>
    </r>
    <r>
      <rPr>
        <sz val="12"/>
        <rFont val="Calibri"/>
        <family val="2"/>
        <scheme val="minor"/>
      </rPr>
      <t xml:space="preserve"> = the number of sitting members in previous term who stood for re-election in current term and were re-elected, divided by the total number of elected members in current term</t>
    </r>
  </si>
  <si>
    <r>
      <rPr>
        <b/>
        <sz val="12"/>
        <rFont val="Calibri"/>
        <family val="2"/>
        <scheme val="minor"/>
      </rPr>
      <t>Ratepayer electors (contested areas only)</t>
    </r>
    <r>
      <rPr>
        <sz val="12"/>
        <rFont val="Calibri"/>
        <family val="2"/>
        <scheme val="minor"/>
      </rPr>
      <t xml:space="preserve"> = the total number of ratepayer electors on the roll in contested areas (used for calculating ratepayer turnout)</t>
    </r>
  </si>
  <si>
    <r>
      <rPr>
        <b/>
        <sz val="12"/>
        <rFont val="Calibri"/>
        <family val="2"/>
        <scheme val="minor"/>
      </rPr>
      <t xml:space="preserve">Ratepayer electors (%) </t>
    </r>
    <r>
      <rPr>
        <sz val="12"/>
        <rFont val="Calibri"/>
        <family val="2"/>
        <scheme val="minor"/>
      </rPr>
      <t>= the total number of ratepayer electors on the roll, divided by the total number of electors on the roll</t>
    </r>
  </si>
  <si>
    <r>
      <rPr>
        <b/>
        <sz val="12"/>
        <rFont val="Calibri"/>
        <family val="2"/>
        <scheme val="minor"/>
      </rPr>
      <t>Ratepayer turnout</t>
    </r>
    <r>
      <rPr>
        <sz val="12"/>
        <rFont val="Calibri"/>
        <family val="2"/>
        <scheme val="minor"/>
      </rPr>
      <t xml:space="preserve"> = number of ratepayer voters (including those who cast special votes and these were allowed in respect of their ratepayer qualification) divided by the number of ratepayer electors on the roll in contested areas</t>
    </r>
  </si>
  <si>
    <r>
      <rPr>
        <b/>
        <sz val="12"/>
        <rFont val="Calibri"/>
        <family val="2"/>
        <scheme val="minor"/>
      </rPr>
      <t>Residential electors (contested areas only)</t>
    </r>
    <r>
      <rPr>
        <sz val="12"/>
        <rFont val="Calibri"/>
        <family val="2"/>
        <scheme val="minor"/>
      </rPr>
      <t xml:space="preserve"> = the total number of residential electors on the roll in contested areas (used for calculating residential turnout)</t>
    </r>
  </si>
  <si>
    <r>
      <rPr>
        <b/>
        <sz val="12"/>
        <rFont val="Calibri"/>
        <family val="2"/>
        <scheme val="minor"/>
      </rPr>
      <t>Residential turnout</t>
    </r>
    <r>
      <rPr>
        <sz val="12"/>
        <rFont val="Calibri"/>
        <family val="2"/>
        <scheme val="minor"/>
      </rPr>
      <t xml:space="preserve"> = number of residential voters (including those who cast special votes and these were allowed in respect of their residential qualification) divided by the number of residential electors on the roll in contested areas</t>
    </r>
  </si>
  <si>
    <r>
      <rPr>
        <b/>
        <sz val="12"/>
        <rFont val="Calibri"/>
        <family val="2"/>
        <scheme val="minor"/>
      </rPr>
      <t>Sitting mayor (R/S/U/D)</t>
    </r>
    <r>
      <rPr>
        <sz val="12"/>
        <rFont val="Calibri"/>
        <family val="2"/>
        <scheme val="minor"/>
      </rPr>
      <t xml:space="preserve"> = whether the sitting mayor in previous term was: re-elected (R); stood down (S); re-elected unopposed (U); or defeated (D) in the current elections</t>
    </r>
  </si>
  <si>
    <r>
      <rPr>
        <b/>
        <sz val="12"/>
        <rFont val="Calibri"/>
        <family val="2"/>
        <scheme val="minor"/>
      </rPr>
      <t>Sitting members re-elected (%)</t>
    </r>
    <r>
      <rPr>
        <sz val="12"/>
        <rFont val="Calibri"/>
        <family val="2"/>
        <scheme val="minor"/>
      </rPr>
      <t xml:space="preserve"> = the number of sitting members in previous term that were re-elected in current term, divided by the total number of positions in current term</t>
    </r>
  </si>
  <si>
    <r>
      <rPr>
        <b/>
        <sz val="12"/>
        <rFont val="Calibri"/>
        <family val="2"/>
        <scheme val="minor"/>
      </rPr>
      <t>Special votes allowed (%)</t>
    </r>
    <r>
      <rPr>
        <sz val="12"/>
        <rFont val="Calibri"/>
        <family val="2"/>
        <scheme val="minor"/>
      </rPr>
      <t xml:space="preserve"> = the number of allowed special votes (residential and ratepayer) divided by the total number of special votes cast</t>
    </r>
  </si>
  <si>
    <r>
      <rPr>
        <b/>
        <sz val="12"/>
        <rFont val="Calibri"/>
        <family val="2"/>
        <scheme val="minor"/>
      </rPr>
      <t>Special votes cast (%)</t>
    </r>
    <r>
      <rPr>
        <sz val="12"/>
        <rFont val="Calibri"/>
        <family val="2"/>
        <scheme val="minor"/>
      </rPr>
      <t xml:space="preserve"> = the number of voters who cast special votes divided by the total number of voters</t>
    </r>
  </si>
  <si>
    <r>
      <rPr>
        <b/>
        <sz val="12"/>
        <rFont val="Calibri"/>
        <family val="2"/>
        <scheme val="minor"/>
      </rPr>
      <t>Total electors (contested areas only)</t>
    </r>
    <r>
      <rPr>
        <sz val="12"/>
        <rFont val="Calibri"/>
        <family val="2"/>
        <scheme val="minor"/>
      </rPr>
      <t xml:space="preserve"> = the number of residential and ratepayer electors for all contested areas (used for calculating total turnout)</t>
    </r>
  </si>
  <si>
    <r>
      <rPr>
        <b/>
        <sz val="12"/>
        <rFont val="Calibri"/>
        <family val="2"/>
        <scheme val="minor"/>
      </rPr>
      <t>Turnout</t>
    </r>
    <r>
      <rPr>
        <sz val="12"/>
        <rFont val="Calibri"/>
        <family val="2"/>
        <scheme val="minor"/>
      </rPr>
      <t xml:space="preserve"> = number of voters (including those who cast special votes and these were allowed) divided by the number of electors on the roll in contested areas</t>
    </r>
  </si>
  <si>
    <r>
      <rPr>
        <b/>
        <sz val="12"/>
        <rFont val="Calibri"/>
        <family val="2"/>
        <scheme val="minor"/>
      </rPr>
      <t>Female candidates (%)</t>
    </r>
    <r>
      <rPr>
        <sz val="12"/>
        <rFont val="Calibri"/>
        <family val="2"/>
        <scheme val="minor"/>
      </rPr>
      <t xml:space="preserve"> = the number of female candidates divided by the total number of candidates </t>
    </r>
  </si>
  <si>
    <r>
      <rPr>
        <b/>
        <sz val="12"/>
        <rFont val="Calibri"/>
        <family val="2"/>
        <scheme val="minor"/>
      </rPr>
      <t>Female members/councillors (%)</t>
    </r>
    <r>
      <rPr>
        <sz val="12"/>
        <rFont val="Calibri"/>
        <family val="2"/>
        <scheme val="minor"/>
      </rPr>
      <t xml:space="preserve"> = the number of women elected divided by the number of positions</t>
    </r>
  </si>
  <si>
    <r>
      <rPr>
        <b/>
        <sz val="12"/>
        <rFont val="Calibri"/>
        <family val="2"/>
        <scheme val="minor"/>
      </rPr>
      <t>Voters per position</t>
    </r>
    <r>
      <rPr>
        <sz val="12"/>
        <rFont val="Calibri"/>
        <family val="2"/>
        <scheme val="minor"/>
      </rPr>
      <t xml:space="preserve"> = the number of voters (residential and ratepayer) divided by the number of positions</t>
    </r>
  </si>
  <si>
    <r>
      <rPr>
        <b/>
        <sz val="12"/>
        <rFont val="Calibri"/>
        <family val="2"/>
        <scheme val="minor"/>
      </rPr>
      <t>Voting document order (A/R/P)</t>
    </r>
    <r>
      <rPr>
        <sz val="12"/>
        <rFont val="Calibri"/>
        <family val="2"/>
        <scheme val="minor"/>
      </rPr>
      <t xml:space="preserve"> = the order candidates were listed on the voting document: alphabetical order (A); random (R); or pseudo-random (P)</t>
    </r>
  </si>
  <si>
    <t>Voter Turnout by Council Type (Mayors &amp; Councillors)</t>
  </si>
  <si>
    <t>District Councils</t>
  </si>
  <si>
    <t>City Councils</t>
  </si>
  <si>
    <t>Regional Councils</t>
  </si>
  <si>
    <t>Voter Turnout - all councils</t>
  </si>
  <si>
    <t xml:space="preserve">Mayoral turnout </t>
  </si>
  <si>
    <t>Council turnout</t>
  </si>
  <si>
    <t>Female candidates &amp; women elected (councils, mayors, local boards and community boards)</t>
  </si>
  <si>
    <t>Female Candidates</t>
  </si>
  <si>
    <t>Women Elected</t>
  </si>
  <si>
    <t>Mayors</t>
  </si>
  <si>
    <t>Local Boards</t>
  </si>
  <si>
    <t>Community boards</t>
  </si>
  <si>
    <t>Candidates</t>
  </si>
  <si>
    <t>Elected</t>
  </si>
  <si>
    <t>Proportion of female elected members</t>
  </si>
  <si>
    <t>Waihī Beach Community</t>
  </si>
  <si>
    <t>Ōmokoroa-Kaimai Community</t>
  </si>
  <si>
    <t>Ōmokoroa</t>
  </si>
  <si>
    <t xml:space="preserve">Katikati-Waihī Beach </t>
  </si>
  <si>
    <t>Whangārei District Council</t>
  </si>
  <si>
    <t>Rautahi Māori</t>
  </si>
  <si>
    <t>Ōamaru Ward</t>
  </si>
  <si>
    <t>Kāpū-te-rangi Māori</t>
  </si>
  <si>
    <t>Pirongia-Kakepuku General</t>
  </si>
  <si>
    <t>Waipā Māori</t>
  </si>
  <si>
    <t>Te Kūiti Urban</t>
  </si>
  <si>
    <t>Tai Runga Takiwaa Maaori</t>
  </si>
  <si>
    <t>Western Districts General</t>
  </si>
  <si>
    <t>Awaroa-Maramarua General</t>
  </si>
  <si>
    <t>South East</t>
  </si>
  <si>
    <t>Thames</t>
  </si>
  <si>
    <t>Huntly General</t>
  </si>
  <si>
    <t>Tamahere-Woodlands General</t>
  </si>
  <si>
    <t>Tuakau-Pōkeno General</t>
  </si>
  <si>
    <t>Warerenga-Whitikahu General</t>
  </si>
  <si>
    <t>Whāingaroa Genera</t>
  </si>
  <si>
    <t>Tai Raro Takiwaa Maaori</t>
  </si>
  <si>
    <t>Rangiora-Ashley</t>
  </si>
  <si>
    <t>Kaiapoi-Woodend</t>
  </si>
  <si>
    <t>Hakataramea-Waihaorunga</t>
  </si>
  <si>
    <t>Pareora-Otaio-Makikihi</t>
  </si>
  <si>
    <t>Lower Waihao</t>
  </si>
  <si>
    <t>Waimate</t>
  </si>
  <si>
    <t>Cambridge General</t>
  </si>
  <si>
    <t>Te Awamutu-Kihikihi</t>
  </si>
  <si>
    <t>Maungatautari General</t>
  </si>
  <si>
    <t>Te Papamārearea Māori</t>
  </si>
  <si>
    <t>Mangakino-Pouakani</t>
  </si>
  <si>
    <t>Turangi-Tongariro</t>
  </si>
  <si>
    <t>Taupō East Rural</t>
  </si>
  <si>
    <t>Coromandel-Colville</t>
  </si>
  <si>
    <t>Ruapehu General</t>
  </si>
  <si>
    <t>Ruapehu Māori</t>
  </si>
  <si>
    <t>Manawatū District Council</t>
  </si>
  <si>
    <t>Tairua-Pāuanui Community</t>
  </si>
  <si>
    <t>Whangamatā Community</t>
  </si>
  <si>
    <t>Newcastle-Ngāruawāhia General</t>
  </si>
  <si>
    <t>Ngāruawāhia Community</t>
  </si>
  <si>
    <t>Te Upoko o te ika a Māui Constituency</t>
  </si>
  <si>
    <t>Eastern Bay of Plenty General Constituency</t>
  </si>
  <si>
    <t>Bay of Plenty Regional Council</t>
  </si>
  <si>
    <t>Western Bay of Plenty General Constituency</t>
  </si>
  <si>
    <t>Taupō-Rotorua General Constituency</t>
  </si>
  <si>
    <t>Waipā-King County General Constituency</t>
  </si>
  <si>
    <t>Ngā Hau e Wha Māori Constituency</t>
  </si>
  <si>
    <t>Ngā Tai ki Uta Māori Constituency</t>
  </si>
  <si>
    <t>Ōreti Community</t>
  </si>
  <si>
    <t>Ōraka Aparima Community</t>
  </si>
  <si>
    <t>Waihōpai Toetoe Community</t>
  </si>
  <si>
    <t>Maungatautari Subdivision</t>
  </si>
  <si>
    <t>Proportion of women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</si>
</sst>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
    <numFmt numFmtId="166" formatCode="#0.00%"/>
    <numFmt numFmtId="167" formatCode="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0"/>
      <name val="Arial"/>
      <family val="2"/>
    </font>
    <font>
      <sz val="10"/>
      <color indexed="8"/>
      <name val="Arial"/>
      <family val="2"/>
    </font>
    <font>
      <sz val="11"/>
      <color theme="1"/>
      <name val="Calibri"/>
      <family val="2"/>
      <scheme val="minor"/>
    </font>
    <font>
      <sz val="10"/>
      <color rgb="FF00000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0"/>
      <name val="Arial"/>
      <family val="2"/>
    </font>
    <font>
      <u/>
      <sz val="10"/>
      <color theme="10"/>
      <name val="Arial"/>
      <family val="2"/>
    </font>
    <font>
      <sz val="11"/>
      <name val="Calibri"/>
      <family val="2"/>
      <scheme val="minor"/>
    </font>
    <font>
      <sz val="12"/>
      <name val="Calibri"/>
      <family val="2"/>
      <scheme val="minor"/>
    </font>
    <font>
      <b/>
      <sz val="16"/>
      <name val="Calibri"/>
      <family val="2"/>
      <scheme val="minor"/>
    </font>
    <font>
      <u/>
      <sz val="10"/>
      <color theme="10"/>
      <name val="Arial"/>
      <family val="2"/>
    </font>
    <font>
      <b/>
      <sz val="11"/>
      <name val="Calibri"/>
      <family val="2"/>
      <scheme val="minor"/>
    </font>
    <font>
      <b/>
      <i/>
      <u/>
      <sz val="11"/>
      <name val="Calibri"/>
      <family val="2"/>
      <scheme val="minor"/>
    </font>
    <font>
      <b/>
      <i/>
      <sz val="11"/>
      <name val="Calibri"/>
      <family val="2"/>
      <scheme val="minor"/>
    </font>
    <font>
      <b/>
      <sz val="12"/>
      <name val="Calibri"/>
      <family val="2"/>
      <scheme val="minor"/>
    </font>
    <font>
      <u/>
      <sz val="11"/>
      <color theme="10"/>
      <name val="Calibri"/>
      <family val="2"/>
      <scheme val="minor"/>
    </font>
    <font>
      <sz val="10"/>
      <color theme="1"/>
      <name val="Arial"/>
      <family val="2"/>
    </font>
    <font>
      <b/>
      <sz val="10"/>
      <color theme="1"/>
      <name val="Arial"/>
      <family val="2"/>
    </font>
    <font>
      <sz val="10"/>
      <color rgb="FF0070C0"/>
      <name val="Arial"/>
      <family val="2"/>
    </font>
    <font>
      <sz val="10"/>
      <color rgb="FFFF0000"/>
      <name val="Arial"/>
      <family val="2"/>
    </font>
    <font>
      <sz val="10"/>
      <name val="Arial"/>
      <family val="2"/>
    </font>
    <font>
      <b/>
      <sz val="11"/>
      <name val="Arial"/>
      <family val="2"/>
    </font>
    <font>
      <sz val="10"/>
      <color rgb="FF00B050"/>
      <name val="Arial"/>
      <family val="2"/>
    </font>
    <font>
      <b/>
      <sz val="10"/>
      <color rgb="FF000000"/>
      <name val="Arial"/>
      <family val="2"/>
    </font>
    <font>
      <sz val="10"/>
      <color rgb="FF000000"/>
      <name val="Arial"/>
      <family val="2"/>
    </font>
    <font>
      <b/>
      <sz val="10"/>
      <name val="Arial"/>
    </font>
  </fonts>
  <fills count="44">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EBF1DE"/>
        <bgColor rgb="FF000000"/>
      </patternFill>
    </fill>
    <fill>
      <patternFill patternType="solid">
        <fgColor rgb="FFC4D79B"/>
        <bgColor rgb="FF000000"/>
      </patternFill>
    </fill>
    <fill>
      <patternFill patternType="solid">
        <fgColor rgb="FFD9D9D9"/>
        <bgColor rgb="FF000000"/>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79998168889431442"/>
        <bgColor rgb="FF000000"/>
      </patternFill>
    </fill>
    <fill>
      <patternFill patternType="solid">
        <fgColor theme="6" tint="0.39997558519241921"/>
        <bgColor rgb="FF000000"/>
      </patternFill>
    </fill>
    <fill>
      <patternFill patternType="solid">
        <fgColor theme="7" tint="0.79998168889431442"/>
        <bgColor indexed="64"/>
      </patternFill>
    </fill>
    <fill>
      <patternFill patternType="solid">
        <fgColor theme="6"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top/>
      <bottom style="medium">
        <color auto="1"/>
      </bottom>
      <diagonal/>
    </border>
    <border>
      <left style="thin">
        <color indexed="64"/>
      </left>
      <right style="thin">
        <color indexed="64"/>
      </right>
      <top style="medium">
        <color indexed="64"/>
      </top>
      <bottom/>
      <diagonal/>
    </border>
  </borders>
  <cellStyleXfs count="115">
    <xf numFmtId="0" fontId="0" fillId="0" borderId="0"/>
    <xf numFmtId="43" fontId="8" fillId="0" borderId="0" applyFont="0" applyFill="0" applyBorder="0" applyAlignment="0" applyProtection="0"/>
    <xf numFmtId="43" fontId="10" fillId="0" borderId="0" applyFont="0" applyFill="0" applyBorder="0" applyAlignment="0" applyProtection="0"/>
    <xf numFmtId="0" fontId="13" fillId="0" borderId="0"/>
    <xf numFmtId="0" fontId="12" fillId="0" borderId="0"/>
    <xf numFmtId="0" fontId="10" fillId="0" borderId="0"/>
    <xf numFmtId="0" fontId="10" fillId="0" borderId="0"/>
    <xf numFmtId="0" fontId="12" fillId="0" borderId="0"/>
    <xf numFmtId="0" fontId="11" fillId="0" borderId="0"/>
    <xf numFmtId="9" fontId="8" fillId="0" borderId="0" applyFont="0" applyFill="0" applyBorder="0" applyAlignment="0" applyProtection="0"/>
    <xf numFmtId="43" fontId="7" fillId="0" borderId="0" applyFont="0" applyFill="0" applyBorder="0" applyAlignment="0" applyProtection="0"/>
    <xf numFmtId="0" fontId="6" fillId="0" borderId="0"/>
    <xf numFmtId="0" fontId="6" fillId="0" borderId="0"/>
    <xf numFmtId="9" fontId="7" fillId="0" borderId="0" applyFont="0" applyFill="0" applyBorder="0" applyAlignment="0" applyProtection="0"/>
    <xf numFmtId="0" fontId="14" fillId="0" borderId="0" applyNumberFormat="0" applyFill="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6" applyNumberFormat="0" applyAlignment="0" applyProtection="0"/>
    <xf numFmtId="0" fontId="22" fillId="7" borderId="7" applyNumberFormat="0" applyAlignment="0" applyProtection="0"/>
    <xf numFmtId="0" fontId="23" fillId="7" borderId="6" applyNumberFormat="0" applyAlignment="0" applyProtection="0"/>
    <xf numFmtId="0" fontId="24" fillId="0" borderId="8" applyNumberFormat="0" applyFill="0" applyAlignment="0" applyProtection="0"/>
    <xf numFmtId="0" fontId="25" fillId="8" borderId="9"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9" fillId="33" borderId="0" applyNumberFormat="0" applyBorder="0" applyAlignment="0" applyProtection="0"/>
    <xf numFmtId="0" fontId="10" fillId="0" borderId="0"/>
    <xf numFmtId="0" fontId="5" fillId="9" borderId="10" applyNumberFormat="0" applyFont="0" applyAlignment="0" applyProtection="0"/>
    <xf numFmtId="9" fontId="10" fillId="0" borderId="0" applyFont="0" applyFill="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5" fillId="9" borderId="10" applyNumberFormat="0" applyFont="0" applyAlignment="0" applyProtection="0"/>
    <xf numFmtId="9" fontId="10" fillId="0" borderId="0" applyFont="0" applyFill="0" applyBorder="0" applyAlignment="0" applyProtection="0"/>
    <xf numFmtId="0" fontId="5" fillId="0" borderId="0"/>
    <xf numFmtId="43" fontId="5" fillId="0" borderId="0" applyFont="0" applyFill="0" applyBorder="0" applyAlignment="0" applyProtection="0"/>
    <xf numFmtId="0" fontId="31" fillId="0" borderId="0" applyNumberFormat="0" applyFill="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4" fillId="0" borderId="0"/>
    <xf numFmtId="43" fontId="4" fillId="0" borderId="0" applyFont="0" applyFill="0" applyBorder="0" applyAlignment="0" applyProtection="0"/>
    <xf numFmtId="0" fontId="35" fillId="0" borderId="0" applyNumberFormat="0" applyFill="0" applyBorder="0" applyAlignment="0" applyProtection="0"/>
    <xf numFmtId="0" fontId="3" fillId="0" borderId="0"/>
    <xf numFmtId="0" fontId="3" fillId="0" borderId="0"/>
    <xf numFmtId="9" fontId="45" fillId="0" borderId="0" applyFont="0" applyFill="0" applyBorder="0" applyAlignment="0" applyProtection="0"/>
    <xf numFmtId="0" fontId="2" fillId="0" borderId="0"/>
    <xf numFmtId="0" fontId="7" fillId="0" borderId="0"/>
    <xf numFmtId="0" fontId="2" fillId="0" borderId="0"/>
    <xf numFmtId="0" fontId="7" fillId="0" borderId="0"/>
    <xf numFmtId="0" fontId="1" fillId="0" borderId="0"/>
    <xf numFmtId="0" fontId="1" fillId="0" borderId="0"/>
  </cellStyleXfs>
  <cellXfs count="195">
    <xf numFmtId="0" fontId="0" fillId="0" borderId="0" xfId="0"/>
    <xf numFmtId="0" fontId="32" fillId="0" borderId="0" xfId="0" applyFont="1"/>
    <xf numFmtId="0" fontId="33" fillId="0" borderId="0" xfId="0" applyFont="1"/>
    <xf numFmtId="0" fontId="33" fillId="0" borderId="0" xfId="71" applyFont="1"/>
    <xf numFmtId="0" fontId="38" fillId="0" borderId="0" xfId="0" applyFont="1"/>
    <xf numFmtId="0" fontId="35" fillId="0" borderId="0" xfId="105"/>
    <xf numFmtId="0" fontId="40" fillId="0" borderId="0" xfId="76" applyFont="1"/>
    <xf numFmtId="0" fontId="40" fillId="0" borderId="0" xfId="105" applyFont="1"/>
    <xf numFmtId="0" fontId="37" fillId="0" borderId="0" xfId="0" applyFont="1" applyAlignment="1">
      <alignment horizontal="right"/>
    </xf>
    <xf numFmtId="0" fontId="38" fillId="0" borderId="0" xfId="0" applyFont="1" applyAlignment="1">
      <alignment horizontal="right"/>
    </xf>
    <xf numFmtId="0" fontId="30" fillId="0" borderId="0" xfId="0" applyFont="1" applyAlignment="1">
      <alignment horizontal="right"/>
    </xf>
    <xf numFmtId="0" fontId="36" fillId="0" borderId="0" xfId="0" applyFont="1"/>
    <xf numFmtId="0" fontId="36" fillId="0" borderId="0" xfId="0" applyFont="1" applyAlignment="1">
      <alignment horizontal="center"/>
    </xf>
    <xf numFmtId="0" fontId="32" fillId="0" borderId="0" xfId="0" applyFont="1" applyAlignment="1">
      <alignment horizontal="center"/>
    </xf>
    <xf numFmtId="0" fontId="34" fillId="0" borderId="0" xfId="0" applyFont="1"/>
    <xf numFmtId="0" fontId="41" fillId="0" borderId="0" xfId="0" applyFont="1" applyAlignment="1">
      <alignment horizontal="left" vertical="top"/>
    </xf>
    <xf numFmtId="165" fontId="41" fillId="0" borderId="0" xfId="0" applyNumberFormat="1" applyFont="1" applyAlignment="1">
      <alignment horizontal="left" vertical="top"/>
    </xf>
    <xf numFmtId="164" fontId="41" fillId="0" borderId="0" xfId="0" applyNumberFormat="1" applyFont="1" applyAlignment="1">
      <alignment horizontal="left" vertical="top"/>
    </xf>
    <xf numFmtId="0" fontId="11" fillId="0" borderId="0" xfId="8"/>
    <xf numFmtId="165" fontId="41" fillId="0" borderId="0" xfId="0" applyNumberFormat="1" applyFont="1" applyAlignment="1">
      <alignment horizontal="left"/>
    </xf>
    <xf numFmtId="165" fontId="0" fillId="0" borderId="0" xfId="0" applyNumberFormat="1"/>
    <xf numFmtId="0" fontId="42" fillId="0" borderId="0" xfId="0" applyFont="1" applyAlignment="1">
      <alignment vertical="top" wrapText="1"/>
    </xf>
    <xf numFmtId="165" fontId="42" fillId="0" borderId="0" xfId="0" applyNumberFormat="1" applyFont="1" applyAlignment="1">
      <alignment vertical="top" wrapText="1"/>
    </xf>
    <xf numFmtId="0" fontId="41" fillId="0" borderId="0" xfId="0" applyFont="1" applyAlignment="1">
      <alignment vertical="top"/>
    </xf>
    <xf numFmtId="0" fontId="42" fillId="0" borderId="0" xfId="0" applyFont="1" applyAlignment="1">
      <alignment horizontal="left" vertical="top" wrapText="1"/>
    </xf>
    <xf numFmtId="165" fontId="42" fillId="0" borderId="0" xfId="0" applyNumberFormat="1" applyFont="1" applyAlignment="1">
      <alignment horizontal="left" vertical="top" wrapText="1"/>
    </xf>
    <xf numFmtId="0" fontId="0" fillId="0" borderId="0" xfId="0" applyAlignment="1">
      <alignment horizontal="left"/>
    </xf>
    <xf numFmtId="165" fontId="0" fillId="0" borderId="0" xfId="0" applyNumberFormat="1" applyAlignment="1">
      <alignment horizontal="left"/>
    </xf>
    <xf numFmtId="164" fontId="0" fillId="0" borderId="0" xfId="0" applyNumberFormat="1" applyAlignment="1">
      <alignment horizontal="left"/>
    </xf>
    <xf numFmtId="165" fontId="7" fillId="0" borderId="0" xfId="0" applyNumberFormat="1" applyFont="1" applyAlignment="1">
      <alignment horizontal="left"/>
    </xf>
    <xf numFmtId="0" fontId="7" fillId="0" borderId="0" xfId="8" applyFont="1" applyAlignment="1">
      <alignment horizontal="left"/>
    </xf>
    <xf numFmtId="0" fontId="9" fillId="0" borderId="0" xfId="0" applyFont="1" applyAlignment="1">
      <alignment horizontal="left" wrapText="1"/>
    </xf>
    <xf numFmtId="165" fontId="9" fillId="0" borderId="0" xfId="0" applyNumberFormat="1" applyFont="1" applyAlignment="1">
      <alignment horizontal="left" wrapText="1"/>
    </xf>
    <xf numFmtId="165" fontId="9" fillId="0" borderId="0" xfId="10" applyNumberFormat="1" applyFont="1" applyFill="1" applyBorder="1" applyAlignment="1">
      <alignment horizontal="left" wrapText="1"/>
    </xf>
    <xf numFmtId="0" fontId="9" fillId="0" borderId="0" xfId="0" applyFont="1" applyAlignment="1">
      <alignment horizontal="left"/>
    </xf>
    <xf numFmtId="165" fontId="7" fillId="0" borderId="0" xfId="8" applyNumberFormat="1" applyFont="1" applyAlignment="1">
      <alignment horizontal="left"/>
    </xf>
    <xf numFmtId="0" fontId="41" fillId="0" borderId="0" xfId="0" applyFont="1" applyAlignment="1">
      <alignment horizontal="left"/>
    </xf>
    <xf numFmtId="0" fontId="41" fillId="0" borderId="0" xfId="8" applyFont="1" applyAlignment="1">
      <alignment horizontal="left"/>
    </xf>
    <xf numFmtId="165" fontId="41" fillId="0" borderId="0" xfId="8" applyNumberFormat="1" applyFont="1" applyAlignment="1">
      <alignment horizontal="left"/>
    </xf>
    <xf numFmtId="0" fontId="7" fillId="0" borderId="0" xfId="0" applyFont="1"/>
    <xf numFmtId="0" fontId="7" fillId="0" borderId="0" xfId="0" applyFont="1" applyAlignment="1">
      <alignment horizontal="left"/>
    </xf>
    <xf numFmtId="0" fontId="41" fillId="0" borderId="0" xfId="0" applyFont="1"/>
    <xf numFmtId="165" fontId="41" fillId="0" borderId="0" xfId="0" applyNumberFormat="1" applyFont="1"/>
    <xf numFmtId="165" fontId="7" fillId="0" borderId="0" xfId="0" applyNumberFormat="1" applyFont="1"/>
    <xf numFmtId="166" fontId="42" fillId="0" borderId="0" xfId="0" applyNumberFormat="1" applyFont="1" applyAlignment="1">
      <alignment horizontal="left" vertical="top" wrapText="1"/>
    </xf>
    <xf numFmtId="164" fontId="7" fillId="0" borderId="0" xfId="0" applyNumberFormat="1" applyFont="1" applyAlignment="1">
      <alignment horizontal="left"/>
    </xf>
    <xf numFmtId="164" fontId="42" fillId="0" borderId="0" xfId="0" applyNumberFormat="1" applyFont="1" applyAlignment="1">
      <alignment vertical="top" wrapText="1"/>
    </xf>
    <xf numFmtId="0" fontId="9" fillId="0" borderId="0" xfId="0" applyFont="1"/>
    <xf numFmtId="164" fontId="9" fillId="0" borderId="0" xfId="0" applyNumberFormat="1" applyFont="1" applyAlignment="1">
      <alignment horizontal="left" wrapText="1"/>
    </xf>
    <xf numFmtId="164" fontId="41" fillId="0" borderId="0" xfId="0" applyNumberFormat="1" applyFont="1" applyAlignment="1">
      <alignment horizontal="left"/>
    </xf>
    <xf numFmtId="165" fontId="41" fillId="0" borderId="0" xfId="9" applyNumberFormat="1" applyFont="1" applyFill="1" applyBorder="1" applyAlignment="1">
      <alignment horizontal="left"/>
    </xf>
    <xf numFmtId="166" fontId="41" fillId="0" borderId="0" xfId="0" applyNumberFormat="1" applyFont="1" applyAlignment="1">
      <alignment horizontal="left"/>
    </xf>
    <xf numFmtId="164" fontId="41" fillId="0" borderId="0" xfId="0" applyNumberFormat="1" applyFont="1"/>
    <xf numFmtId="0" fontId="41" fillId="0" borderId="0" xfId="8" applyFont="1" applyAlignment="1">
      <alignment horizontal="left" wrapText="1"/>
    </xf>
    <xf numFmtId="165" fontId="41" fillId="0" borderId="0" xfId="1" applyNumberFormat="1" applyFont="1" applyFill="1" applyBorder="1" applyAlignment="1"/>
    <xf numFmtId="167" fontId="7" fillId="0" borderId="0" xfId="9" applyNumberFormat="1" applyFont="1" applyFill="1" applyBorder="1" applyAlignment="1"/>
    <xf numFmtId="167" fontId="0" fillId="0" borderId="0" xfId="9" applyNumberFormat="1" applyFont="1" applyFill="1" applyBorder="1" applyAlignment="1"/>
    <xf numFmtId="0" fontId="41" fillId="34" borderId="0" xfId="0" applyFont="1" applyFill="1" applyAlignment="1">
      <alignment horizontal="left"/>
    </xf>
    <xf numFmtId="165" fontId="41" fillId="34" borderId="0" xfId="0" applyNumberFormat="1" applyFont="1" applyFill="1" applyAlignment="1">
      <alignment horizontal="left"/>
    </xf>
    <xf numFmtId="0" fontId="0" fillId="34" borderId="0" xfId="0" applyFill="1"/>
    <xf numFmtId="0" fontId="0" fillId="34" borderId="0" xfId="0" applyFill="1" applyAlignment="1">
      <alignment horizontal="left"/>
    </xf>
    <xf numFmtId="165" fontId="0" fillId="34" borderId="0" xfId="0" applyNumberFormat="1" applyFill="1" applyAlignment="1">
      <alignment horizontal="left"/>
    </xf>
    <xf numFmtId="164" fontId="7" fillId="34" borderId="0" xfId="0" applyNumberFormat="1" applyFont="1" applyFill="1" applyAlignment="1">
      <alignment horizontal="left"/>
    </xf>
    <xf numFmtId="165" fontId="41" fillId="34" borderId="0" xfId="0" applyNumberFormat="1" applyFont="1" applyFill="1"/>
    <xf numFmtId="0" fontId="43" fillId="0" borderId="0" xfId="0" applyFont="1"/>
    <xf numFmtId="165" fontId="44" fillId="0" borderId="0" xfId="0" applyNumberFormat="1" applyFont="1"/>
    <xf numFmtId="1" fontId="0" fillId="0" borderId="0" xfId="9" applyNumberFormat="1" applyFont="1" applyFill="1" applyBorder="1" applyAlignment="1"/>
    <xf numFmtId="0" fontId="9" fillId="0" borderId="0" xfId="0" applyFont="1" applyAlignment="1">
      <alignment horizontal="left" vertical="top" wrapText="1"/>
    </xf>
    <xf numFmtId="165" fontId="9" fillId="0" borderId="0" xfId="0" applyNumberFormat="1" applyFont="1" applyAlignment="1">
      <alignment horizontal="left" vertical="top" wrapText="1"/>
    </xf>
    <xf numFmtId="164" fontId="9" fillId="0" borderId="0" xfId="0" applyNumberFormat="1" applyFont="1" applyAlignment="1">
      <alignment horizontal="left" vertical="top" wrapText="1"/>
    </xf>
    <xf numFmtId="0" fontId="7" fillId="0" borderId="0" xfId="0" applyFont="1" applyAlignment="1">
      <alignment horizontal="left" vertical="top"/>
    </xf>
    <xf numFmtId="165" fontId="7" fillId="0" borderId="0" xfId="0" applyNumberFormat="1" applyFont="1" applyAlignment="1">
      <alignment horizontal="left" vertical="top"/>
    </xf>
    <xf numFmtId="164" fontId="7" fillId="0" borderId="0" xfId="0" applyNumberFormat="1" applyFont="1" applyAlignment="1">
      <alignment horizontal="left" vertical="top"/>
    </xf>
    <xf numFmtId="0" fontId="46" fillId="2" borderId="14" xfId="0" applyFont="1" applyFill="1" applyBorder="1"/>
    <xf numFmtId="9" fontId="0" fillId="0" borderId="16" xfId="0" applyNumberFormat="1" applyBorder="1"/>
    <xf numFmtId="9" fontId="0" fillId="0" borderId="0" xfId="0" applyNumberFormat="1"/>
    <xf numFmtId="9" fontId="0" fillId="0" borderId="1" xfId="0" applyNumberFormat="1" applyBorder="1"/>
    <xf numFmtId="9" fontId="0" fillId="0" borderId="19" xfId="0" applyNumberFormat="1" applyBorder="1"/>
    <xf numFmtId="9" fontId="0" fillId="0" borderId="21" xfId="0" applyNumberFormat="1" applyBorder="1"/>
    <xf numFmtId="0" fontId="46" fillId="2" borderId="14" xfId="0" applyFont="1" applyFill="1" applyBorder="1" applyAlignment="1">
      <alignment wrapText="1"/>
    </xf>
    <xf numFmtId="0" fontId="0" fillId="0" borderId="15" xfId="0" applyBorder="1"/>
    <xf numFmtId="0" fontId="0" fillId="0" borderId="18" xfId="0" applyBorder="1"/>
    <xf numFmtId="0" fontId="0" fillId="0" borderId="20" xfId="0" applyBorder="1"/>
    <xf numFmtId="0" fontId="47" fillId="0" borderId="0" xfId="0" applyFont="1"/>
    <xf numFmtId="167" fontId="47" fillId="0" borderId="0" xfId="108" applyNumberFormat="1" applyFont="1" applyFill="1"/>
    <xf numFmtId="9" fontId="0" fillId="0" borderId="0" xfId="108" applyFont="1"/>
    <xf numFmtId="167" fontId="0" fillId="0" borderId="0" xfId="108" applyNumberFormat="1" applyFont="1" applyFill="1"/>
    <xf numFmtId="167" fontId="0" fillId="0" borderId="0" xfId="108" applyNumberFormat="1" applyFont="1"/>
    <xf numFmtId="1" fontId="47" fillId="0" borderId="0" xfId="108" applyNumberFormat="1" applyFont="1"/>
    <xf numFmtId="167" fontId="47" fillId="0" borderId="0" xfId="108" applyNumberFormat="1" applyFont="1"/>
    <xf numFmtId="0" fontId="0" fillId="0" borderId="23" xfId="0" applyBorder="1"/>
    <xf numFmtId="167" fontId="43" fillId="0" borderId="0" xfId="108" applyNumberFormat="1" applyFont="1"/>
    <xf numFmtId="167" fontId="7" fillId="0" borderId="0" xfId="108" applyNumberFormat="1" applyFont="1"/>
    <xf numFmtId="9" fontId="0" fillId="0" borderId="1" xfId="108" applyFont="1" applyBorder="1"/>
    <xf numFmtId="0" fontId="46" fillId="2" borderId="1" xfId="0" applyFont="1" applyFill="1" applyBorder="1" applyAlignment="1">
      <alignment horizontal="left"/>
    </xf>
    <xf numFmtId="9" fontId="0" fillId="0" borderId="16" xfId="108" applyFont="1" applyFill="1" applyBorder="1"/>
    <xf numFmtId="9" fontId="0" fillId="0" borderId="1" xfId="108" applyFont="1" applyFill="1" applyBorder="1"/>
    <xf numFmtId="9" fontId="0" fillId="0" borderId="21" xfId="108" applyFont="1" applyFill="1" applyBorder="1"/>
    <xf numFmtId="9" fontId="0" fillId="0" borderId="17" xfId="108" applyFont="1" applyFill="1" applyBorder="1"/>
    <xf numFmtId="9" fontId="0" fillId="0" borderId="22" xfId="108" applyFont="1" applyFill="1" applyBorder="1"/>
    <xf numFmtId="9" fontId="0" fillId="0" borderId="28" xfId="0" applyNumberFormat="1" applyBorder="1"/>
    <xf numFmtId="9" fontId="0" fillId="0" borderId="25" xfId="0" applyNumberFormat="1" applyBorder="1"/>
    <xf numFmtId="9" fontId="0" fillId="0" borderId="22" xfId="0" applyNumberFormat="1" applyBorder="1"/>
    <xf numFmtId="0" fontId="9" fillId="0" borderId="24" xfId="0" applyFont="1" applyBorder="1"/>
    <xf numFmtId="9" fontId="0" fillId="0" borderId="17" xfId="0" applyNumberFormat="1" applyBorder="1"/>
    <xf numFmtId="0" fontId="9" fillId="2" borderId="23" xfId="0" applyFont="1" applyFill="1" applyBorder="1" applyAlignment="1">
      <alignment horizontal="left"/>
    </xf>
    <xf numFmtId="9" fontId="7" fillId="0" borderId="16" xfId="0" applyNumberFormat="1" applyFont="1" applyBorder="1"/>
    <xf numFmtId="0" fontId="9" fillId="0" borderId="26" xfId="0" applyFont="1" applyBorder="1"/>
    <xf numFmtId="9" fontId="7" fillId="0" borderId="17" xfId="0" applyNumberFormat="1" applyFont="1" applyBorder="1"/>
    <xf numFmtId="9" fontId="7" fillId="0" borderId="1" xfId="0" applyNumberFormat="1" applyFont="1" applyBorder="1"/>
    <xf numFmtId="9" fontId="0" fillId="0" borderId="19" xfId="108" applyFont="1" applyBorder="1"/>
    <xf numFmtId="0" fontId="9" fillId="0" borderId="27" xfId="0" applyFont="1" applyBorder="1"/>
    <xf numFmtId="9" fontId="7" fillId="0" borderId="19" xfId="0" applyNumberFormat="1" applyFont="1" applyBorder="1"/>
    <xf numFmtId="9" fontId="7" fillId="0" borderId="22" xfId="0" applyNumberFormat="1" applyFont="1" applyBorder="1"/>
    <xf numFmtId="1" fontId="7" fillId="0" borderId="0" xfId="0" applyNumberFormat="1" applyFont="1" applyAlignment="1">
      <alignment horizontal="left"/>
    </xf>
    <xf numFmtId="2" fontId="7" fillId="0" borderId="0" xfId="0" applyNumberFormat="1" applyFont="1" applyAlignment="1">
      <alignment horizontal="left"/>
    </xf>
    <xf numFmtId="167" fontId="41" fillId="34" borderId="0" xfId="0" applyNumberFormat="1" applyFont="1" applyFill="1" applyAlignment="1">
      <alignment horizontal="left"/>
    </xf>
    <xf numFmtId="167" fontId="0" fillId="0" borderId="0" xfId="0" applyNumberFormat="1"/>
    <xf numFmtId="0" fontId="7" fillId="0" borderId="0" xfId="9" applyNumberFormat="1" applyFont="1" applyFill="1" applyBorder="1" applyAlignment="1"/>
    <xf numFmtId="0" fontId="7" fillId="0" borderId="0" xfId="8" applyFont="1"/>
    <xf numFmtId="165" fontId="7" fillId="0" borderId="0" xfId="1" applyNumberFormat="1" applyFont="1" applyFill="1" applyBorder="1" applyAlignment="1"/>
    <xf numFmtId="165" fontId="7" fillId="0" borderId="0" xfId="8" applyNumberFormat="1" applyFont="1"/>
    <xf numFmtId="0" fontId="7" fillId="34" borderId="0" xfId="0" applyFont="1" applyFill="1" applyAlignment="1">
      <alignment horizontal="left"/>
    </xf>
    <xf numFmtId="165" fontId="7" fillId="34" borderId="0" xfId="0" applyNumberFormat="1" applyFont="1" applyFill="1" applyAlignment="1">
      <alignment horizontal="left"/>
    </xf>
    <xf numFmtId="167" fontId="7" fillId="0" borderId="0" xfId="0" applyNumberFormat="1" applyFont="1" applyAlignment="1">
      <alignment horizontal="left"/>
    </xf>
    <xf numFmtId="167" fontId="7" fillId="0" borderId="0" xfId="0" applyNumberFormat="1" applyFont="1" applyAlignment="1">
      <alignment horizontal="left" vertical="top"/>
    </xf>
    <xf numFmtId="0" fontId="0" fillId="35" borderId="0" xfId="0" applyFill="1"/>
    <xf numFmtId="0" fontId="9" fillId="0" borderId="0" xfId="0" applyFont="1" applyAlignment="1">
      <alignment wrapText="1"/>
    </xf>
    <xf numFmtId="0" fontId="9" fillId="35" borderId="0" xfId="0" applyFont="1" applyFill="1"/>
    <xf numFmtId="0" fontId="9" fillId="35" borderId="0" xfId="0" applyFont="1" applyFill="1" applyAlignment="1">
      <alignment wrapText="1"/>
    </xf>
    <xf numFmtId="0" fontId="9" fillId="36" borderId="0" xfId="0" applyFont="1" applyFill="1"/>
    <xf numFmtId="0" fontId="9" fillId="36" borderId="0" xfId="0" applyFont="1" applyFill="1" applyAlignment="1">
      <alignment wrapText="1"/>
    </xf>
    <xf numFmtId="0" fontId="0" fillId="37" borderId="0" xfId="0" applyFill="1"/>
    <xf numFmtId="0" fontId="48" fillId="0" borderId="0" xfId="0" applyFont="1" applyAlignment="1">
      <alignment wrapText="1"/>
    </xf>
    <xf numFmtId="0" fontId="49" fillId="0" borderId="0" xfId="0" applyFont="1"/>
    <xf numFmtId="3" fontId="49" fillId="0" borderId="0" xfId="0" applyNumberFormat="1" applyFont="1"/>
    <xf numFmtId="165" fontId="7" fillId="34" borderId="0" xfId="0" applyNumberFormat="1" applyFont="1" applyFill="1"/>
    <xf numFmtId="164" fontId="41" fillId="38" borderId="0" xfId="0" applyNumberFormat="1" applyFont="1" applyFill="1"/>
    <xf numFmtId="164" fontId="7" fillId="38" borderId="0" xfId="0" applyNumberFormat="1" applyFont="1" applyFill="1"/>
    <xf numFmtId="0" fontId="42" fillId="0" borderId="0" xfId="0" applyFont="1" applyAlignment="1">
      <alignment vertical="top"/>
    </xf>
    <xf numFmtId="165" fontId="42" fillId="0" borderId="0" xfId="0" applyNumberFormat="1" applyFont="1" applyAlignment="1">
      <alignment vertical="top"/>
    </xf>
    <xf numFmtId="165" fontId="42" fillId="34" borderId="0" xfId="0" applyNumberFormat="1" applyFont="1" applyFill="1" applyAlignment="1">
      <alignment vertical="top"/>
    </xf>
    <xf numFmtId="164" fontId="42" fillId="38" borderId="0" xfId="0" applyNumberFormat="1" applyFont="1" applyFill="1" applyAlignment="1">
      <alignment vertical="top"/>
    </xf>
    <xf numFmtId="2" fontId="41" fillId="0" borderId="0" xfId="0" applyNumberFormat="1" applyFont="1"/>
    <xf numFmtId="2" fontId="42" fillId="0" borderId="0" xfId="0" applyNumberFormat="1" applyFont="1" applyAlignment="1">
      <alignment vertical="top"/>
    </xf>
    <xf numFmtId="1" fontId="41" fillId="0" borderId="0" xfId="0" applyNumberFormat="1" applyFont="1"/>
    <xf numFmtId="1" fontId="42" fillId="0" borderId="0" xfId="0" applyNumberFormat="1" applyFont="1" applyAlignment="1">
      <alignment vertical="top"/>
    </xf>
    <xf numFmtId="1" fontId="7" fillId="0" borderId="0" xfId="0" applyNumberFormat="1" applyFont="1"/>
    <xf numFmtId="0" fontId="7" fillId="39" borderId="0" xfId="0" applyFont="1" applyFill="1"/>
    <xf numFmtId="165" fontId="7" fillId="39" borderId="0" xfId="0" applyNumberFormat="1" applyFont="1" applyFill="1"/>
    <xf numFmtId="1" fontId="7" fillId="39" borderId="0" xfId="0" applyNumberFormat="1" applyFont="1" applyFill="1"/>
    <xf numFmtId="165" fontId="7" fillId="39" borderId="0" xfId="1" applyNumberFormat="1" applyFont="1" applyFill="1" applyBorder="1" applyAlignment="1"/>
    <xf numFmtId="165" fontId="41" fillId="39" borderId="0" xfId="0" applyNumberFormat="1" applyFont="1" applyFill="1"/>
    <xf numFmtId="165" fontId="41" fillId="39" borderId="0" xfId="1" applyNumberFormat="1" applyFont="1" applyFill="1" applyBorder="1" applyAlignment="1"/>
    <xf numFmtId="0" fontId="0" fillId="40" borderId="0" xfId="0" applyFill="1"/>
    <xf numFmtId="9" fontId="0" fillId="36" borderId="0" xfId="9" applyFont="1" applyFill="1"/>
    <xf numFmtId="9" fontId="0" fillId="41" borderId="0" xfId="9" applyFont="1" applyFill="1"/>
    <xf numFmtId="0" fontId="41" fillId="42" borderId="0" xfId="0" applyFont="1" applyFill="1"/>
    <xf numFmtId="165" fontId="41" fillId="42" borderId="0" xfId="0" applyNumberFormat="1" applyFont="1" applyFill="1"/>
    <xf numFmtId="0" fontId="41" fillId="42" borderId="0" xfId="0" applyFont="1" applyFill="1" applyAlignment="1">
      <alignment horizontal="left"/>
    </xf>
    <xf numFmtId="165" fontId="41" fillId="42" borderId="0" xfId="0" applyNumberFormat="1" applyFont="1" applyFill="1" applyAlignment="1">
      <alignment horizontal="left"/>
    </xf>
    <xf numFmtId="164" fontId="41" fillId="42" borderId="0" xfId="0" applyNumberFormat="1" applyFont="1" applyFill="1" applyAlignment="1">
      <alignment horizontal="left"/>
    </xf>
    <xf numFmtId="1" fontId="41" fillId="42" borderId="0" xfId="0" applyNumberFormat="1" applyFont="1" applyFill="1"/>
    <xf numFmtId="0" fontId="48" fillId="34" borderId="0" xfId="0" applyFont="1" applyFill="1" applyAlignment="1">
      <alignment wrapText="1"/>
    </xf>
    <xf numFmtId="0" fontId="48" fillId="43" borderId="0" xfId="0" applyFont="1" applyFill="1" applyAlignment="1">
      <alignment wrapText="1"/>
    </xf>
    <xf numFmtId="1" fontId="49" fillId="0" borderId="0" xfId="0" applyNumberFormat="1" applyFont="1"/>
    <xf numFmtId="3" fontId="49" fillId="34" borderId="0" xfId="0" applyNumberFormat="1" applyFont="1" applyFill="1"/>
    <xf numFmtId="9" fontId="49" fillId="43" borderId="0" xfId="9" applyFont="1" applyFill="1"/>
    <xf numFmtId="0" fontId="7" fillId="34" borderId="0" xfId="0" applyFont="1" applyFill="1"/>
    <xf numFmtId="1" fontId="41" fillId="42" borderId="0" xfId="0" applyNumberFormat="1" applyFont="1" applyFill="1" applyAlignment="1">
      <alignment horizontal="left"/>
    </xf>
    <xf numFmtId="0" fontId="41" fillId="0" borderId="0" xfId="8" applyFont="1"/>
    <xf numFmtId="2" fontId="42" fillId="0" borderId="0" xfId="0" applyNumberFormat="1" applyFont="1" applyAlignment="1">
      <alignment vertical="top" wrapText="1"/>
    </xf>
    <xf numFmtId="1" fontId="42" fillId="0" borderId="0" xfId="0" applyNumberFormat="1" applyFont="1" applyAlignment="1">
      <alignment vertical="top" wrapText="1"/>
    </xf>
    <xf numFmtId="2" fontId="0" fillId="0" borderId="0" xfId="0" applyNumberFormat="1"/>
    <xf numFmtId="1" fontId="0" fillId="0" borderId="0" xfId="0" applyNumberFormat="1"/>
    <xf numFmtId="167" fontId="41" fillId="42" borderId="0" xfId="9" applyNumberFormat="1" applyFont="1" applyFill="1"/>
    <xf numFmtId="165" fontId="41" fillId="0" borderId="0" xfId="8" applyNumberFormat="1" applyFont="1"/>
    <xf numFmtId="1" fontId="41" fillId="0" borderId="0" xfId="8" applyNumberFormat="1" applyFont="1"/>
    <xf numFmtId="165" fontId="7" fillId="39" borderId="0" xfId="0" applyNumberFormat="1" applyFont="1" applyFill="1" applyAlignment="1">
      <alignment horizontal="left"/>
    </xf>
    <xf numFmtId="164" fontId="7" fillId="39" borderId="0" xfId="0" applyNumberFormat="1" applyFont="1" applyFill="1" applyAlignment="1">
      <alignment horizontal="left"/>
    </xf>
    <xf numFmtId="0" fontId="7" fillId="39" borderId="0" xfId="0" applyFont="1" applyFill="1" applyAlignment="1">
      <alignment horizontal="left"/>
    </xf>
    <xf numFmtId="165" fontId="0" fillId="39" borderId="0" xfId="0" applyNumberFormat="1" applyFill="1" applyAlignment="1">
      <alignment horizontal="left"/>
    </xf>
    <xf numFmtId="164" fontId="0" fillId="39" borderId="0" xfId="0" applyNumberFormat="1" applyFill="1" applyAlignment="1">
      <alignment horizontal="left"/>
    </xf>
    <xf numFmtId="0" fontId="50" fillId="0" borderId="0" xfId="0" applyFont="1"/>
    <xf numFmtId="167" fontId="7" fillId="0" borderId="0" xfId="0" applyNumberFormat="1" applyFont="1"/>
    <xf numFmtId="165" fontId="0" fillId="0" borderId="0" xfId="9" applyNumberFormat="1" applyFont="1" applyFill="1" applyBorder="1" applyAlignment="1"/>
    <xf numFmtId="165" fontId="7" fillId="0" borderId="0" xfId="9" applyNumberFormat="1" applyFont="1" applyFill="1" applyBorder="1" applyAlignment="1"/>
    <xf numFmtId="167" fontId="41" fillId="0" borderId="0" xfId="9" applyNumberFormat="1" applyFont="1" applyFill="1"/>
    <xf numFmtId="167" fontId="7" fillId="0" borderId="0" xfId="9" applyNumberFormat="1" applyFont="1" applyFill="1"/>
    <xf numFmtId="164" fontId="7" fillId="42" borderId="0" xfId="0" applyNumberFormat="1" applyFont="1" applyFill="1"/>
    <xf numFmtId="0" fontId="36" fillId="0" borderId="0" xfId="0" applyFont="1" applyAlignment="1">
      <alignment horizontal="left"/>
    </xf>
    <xf numFmtId="0" fontId="32" fillId="0" borderId="0" xfId="0" applyFont="1" applyAlignment="1">
      <alignment horizontal="center"/>
    </xf>
    <xf numFmtId="0" fontId="39" fillId="2" borderId="12" xfId="71" applyFont="1" applyFill="1" applyBorder="1" applyAlignment="1">
      <alignment horizontal="center"/>
    </xf>
    <xf numFmtId="0" fontId="39" fillId="2" borderId="2" xfId="71" applyFont="1" applyFill="1" applyBorder="1" applyAlignment="1">
      <alignment horizontal="center"/>
    </xf>
    <xf numFmtId="0" fontId="39" fillId="2" borderId="13" xfId="71" applyFont="1" applyFill="1" applyBorder="1" applyAlignment="1">
      <alignment horizontal="center"/>
    </xf>
  </cellXfs>
  <cellStyles count="115">
    <cellStyle name="20% - Accent1" xfId="31" builtinId="30" customBuiltin="1"/>
    <cellStyle name="20% - Accent1 2" xfId="57" xr:uid="{00000000-0005-0000-0000-000001000000}"/>
    <cellStyle name="20% - Accent1 2 2" xfId="90" xr:uid="{00000000-0005-0000-0000-000002000000}"/>
    <cellStyle name="20% - Accent1 3" xfId="77" xr:uid="{00000000-0005-0000-0000-000003000000}"/>
    <cellStyle name="20% - Accent2" xfId="35" builtinId="34" customBuiltin="1"/>
    <cellStyle name="20% - Accent2 2" xfId="58" xr:uid="{00000000-0005-0000-0000-000005000000}"/>
    <cellStyle name="20% - Accent2 2 2" xfId="91" xr:uid="{00000000-0005-0000-0000-000006000000}"/>
    <cellStyle name="20% - Accent2 3" xfId="78" xr:uid="{00000000-0005-0000-0000-000007000000}"/>
    <cellStyle name="20% - Accent3" xfId="39" builtinId="38" customBuiltin="1"/>
    <cellStyle name="20% - Accent3 2" xfId="59" xr:uid="{00000000-0005-0000-0000-000009000000}"/>
    <cellStyle name="20% - Accent3 2 2" xfId="92" xr:uid="{00000000-0005-0000-0000-00000A000000}"/>
    <cellStyle name="20% - Accent3 3" xfId="79" xr:uid="{00000000-0005-0000-0000-00000B000000}"/>
    <cellStyle name="20% - Accent4" xfId="43" builtinId="42" customBuiltin="1"/>
    <cellStyle name="20% - Accent4 2" xfId="60" xr:uid="{00000000-0005-0000-0000-00000D000000}"/>
    <cellStyle name="20% - Accent4 2 2" xfId="93" xr:uid="{00000000-0005-0000-0000-00000E000000}"/>
    <cellStyle name="20% - Accent4 3" xfId="80" xr:uid="{00000000-0005-0000-0000-00000F000000}"/>
    <cellStyle name="20% - Accent5" xfId="47" builtinId="46" customBuiltin="1"/>
    <cellStyle name="20% - Accent5 2" xfId="61" xr:uid="{00000000-0005-0000-0000-000011000000}"/>
    <cellStyle name="20% - Accent5 2 2" xfId="94" xr:uid="{00000000-0005-0000-0000-000012000000}"/>
    <cellStyle name="20% - Accent5 3" xfId="81" xr:uid="{00000000-0005-0000-0000-000013000000}"/>
    <cellStyle name="20% - Accent6" xfId="51" builtinId="50" customBuiltin="1"/>
    <cellStyle name="20% - Accent6 2" xfId="62" xr:uid="{00000000-0005-0000-0000-000015000000}"/>
    <cellStyle name="20% - Accent6 2 2" xfId="95" xr:uid="{00000000-0005-0000-0000-000016000000}"/>
    <cellStyle name="20% - Accent6 3" xfId="82" xr:uid="{00000000-0005-0000-0000-000017000000}"/>
    <cellStyle name="40% - Accent1" xfId="32" builtinId="31" customBuiltin="1"/>
    <cellStyle name="40% - Accent1 2" xfId="63" xr:uid="{00000000-0005-0000-0000-000019000000}"/>
    <cellStyle name="40% - Accent1 2 2" xfId="96" xr:uid="{00000000-0005-0000-0000-00001A000000}"/>
    <cellStyle name="40% - Accent1 3" xfId="83" xr:uid="{00000000-0005-0000-0000-00001B000000}"/>
    <cellStyle name="40% - Accent2" xfId="36" builtinId="35" customBuiltin="1"/>
    <cellStyle name="40% - Accent2 2" xfId="64" xr:uid="{00000000-0005-0000-0000-00001D000000}"/>
    <cellStyle name="40% - Accent2 2 2" xfId="97" xr:uid="{00000000-0005-0000-0000-00001E000000}"/>
    <cellStyle name="40% - Accent2 3" xfId="84" xr:uid="{00000000-0005-0000-0000-00001F000000}"/>
    <cellStyle name="40% - Accent3" xfId="40" builtinId="39" customBuiltin="1"/>
    <cellStyle name="40% - Accent3 2" xfId="65" xr:uid="{00000000-0005-0000-0000-000021000000}"/>
    <cellStyle name="40% - Accent3 2 2" xfId="98" xr:uid="{00000000-0005-0000-0000-000022000000}"/>
    <cellStyle name="40% - Accent3 3" xfId="85" xr:uid="{00000000-0005-0000-0000-000023000000}"/>
    <cellStyle name="40% - Accent4" xfId="44" builtinId="43" customBuiltin="1"/>
    <cellStyle name="40% - Accent4 2" xfId="66" xr:uid="{00000000-0005-0000-0000-000025000000}"/>
    <cellStyle name="40% - Accent4 2 2" xfId="99" xr:uid="{00000000-0005-0000-0000-000026000000}"/>
    <cellStyle name="40% - Accent4 3" xfId="86" xr:uid="{00000000-0005-0000-0000-000027000000}"/>
    <cellStyle name="40% - Accent5" xfId="48" builtinId="47" customBuiltin="1"/>
    <cellStyle name="40% - Accent5 2" xfId="67" xr:uid="{00000000-0005-0000-0000-000029000000}"/>
    <cellStyle name="40% - Accent5 2 2" xfId="100" xr:uid="{00000000-0005-0000-0000-00002A000000}"/>
    <cellStyle name="40% - Accent5 3" xfId="87" xr:uid="{00000000-0005-0000-0000-00002B000000}"/>
    <cellStyle name="40% - Accent6" xfId="52" builtinId="51" customBuiltin="1"/>
    <cellStyle name="40% - Accent6 2" xfId="68" xr:uid="{00000000-0005-0000-0000-00002D000000}"/>
    <cellStyle name="40% - Accent6 2 2" xfId="101" xr:uid="{00000000-0005-0000-0000-00002E000000}"/>
    <cellStyle name="40% - Accent6 3" xfId="88" xr:uid="{00000000-0005-0000-0000-00002F000000}"/>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20" builtinId="27" customBuiltin="1"/>
    <cellStyle name="Calculation" xfId="24" builtinId="22" customBuiltin="1"/>
    <cellStyle name="Check Cell" xfId="26" builtinId="23" customBuiltin="1"/>
    <cellStyle name="Comma" xfId="1" builtinId="3"/>
    <cellStyle name="Comma 2" xfId="2" xr:uid="{00000000-0005-0000-0000-000040000000}"/>
    <cellStyle name="Comma 2 2" xfId="70" xr:uid="{00000000-0005-0000-0000-000041000000}"/>
    <cellStyle name="Comma 3" xfId="10" xr:uid="{00000000-0005-0000-0000-000042000000}"/>
    <cellStyle name="Comma 3 2" xfId="69" xr:uid="{00000000-0005-0000-0000-000043000000}"/>
    <cellStyle name="Comma 4" xfId="75" xr:uid="{00000000-0005-0000-0000-000044000000}"/>
    <cellStyle name="Comma 4 2" xfId="104" xr:uid="{00000000-0005-0000-0000-000045000000}"/>
    <cellStyle name="Explanatory Text" xfId="28"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Hyperlink" xfId="76" builtinId="8"/>
    <cellStyle name="Hyperlink 2" xfId="105" xr:uid="{00000000-0005-0000-0000-00004D000000}"/>
    <cellStyle name="Input" xfId="22" builtinId="20" customBuiltin="1"/>
    <cellStyle name="Linked Cell" xfId="25" builtinId="24" customBuiltin="1"/>
    <cellStyle name="Neutral" xfId="21" builtinId="28" customBuiltin="1"/>
    <cellStyle name="Normal" xfId="0" builtinId="0"/>
    <cellStyle name="Normal 2" xfId="3" xr:uid="{00000000-0005-0000-0000-000052000000}"/>
    <cellStyle name="Normal 2 2" xfId="71" xr:uid="{00000000-0005-0000-0000-000053000000}"/>
    <cellStyle name="Normal 2 3" xfId="54" xr:uid="{00000000-0005-0000-0000-000054000000}"/>
    <cellStyle name="Normal 3" xfId="4" xr:uid="{00000000-0005-0000-0000-000055000000}"/>
    <cellStyle name="Normal 3 2" xfId="11" xr:uid="{00000000-0005-0000-0000-000056000000}"/>
    <cellStyle name="Normal 3 3" xfId="74" xr:uid="{00000000-0005-0000-0000-000057000000}"/>
    <cellStyle name="Normal 3 4" xfId="103" xr:uid="{00000000-0005-0000-0000-000058000000}"/>
    <cellStyle name="Normal 3 5" xfId="106" xr:uid="{00000000-0005-0000-0000-000059000000}"/>
    <cellStyle name="Normal 3 6" xfId="111" xr:uid="{44AF61A1-FC62-4FA3-9591-1F6F41B5EECD}"/>
    <cellStyle name="Normal 3 7" xfId="114" xr:uid="{2374CD8B-743D-407D-B41B-C5B799B730C5}"/>
    <cellStyle name="Normal 4" xfId="5" xr:uid="{00000000-0005-0000-0000-00005A000000}"/>
    <cellStyle name="Normal 4 2" xfId="110" xr:uid="{3E5BFCDA-F9CB-4847-9B33-E95B57021EB9}"/>
    <cellStyle name="Normal 5" xfId="6" xr:uid="{00000000-0005-0000-0000-00005B000000}"/>
    <cellStyle name="Normal 5 2" xfId="112" xr:uid="{ECF766FE-275A-4E33-8E77-1904038D5FE7}"/>
    <cellStyle name="Normal 6" xfId="7" xr:uid="{00000000-0005-0000-0000-00005C000000}"/>
    <cellStyle name="Normal 6 2" xfId="12" xr:uid="{00000000-0005-0000-0000-00005D000000}"/>
    <cellStyle name="Normal 6 3" xfId="107" xr:uid="{00000000-0005-0000-0000-00005E000000}"/>
    <cellStyle name="Normal 7" xfId="109" xr:uid="{7DE56675-B88A-4206-9082-2E5F356B952D}"/>
    <cellStyle name="Normal 8" xfId="113" xr:uid="{311B19AA-CDA9-44F0-9532-946A73D50449}"/>
    <cellStyle name="Normal_Sheet1" xfId="8" xr:uid="{00000000-0005-0000-0000-00005F000000}"/>
    <cellStyle name="Note 2" xfId="55" xr:uid="{00000000-0005-0000-0000-000062000000}"/>
    <cellStyle name="Note 2 2" xfId="72" xr:uid="{00000000-0005-0000-0000-000063000000}"/>
    <cellStyle name="Note 2 2 2" xfId="102" xr:uid="{00000000-0005-0000-0000-000064000000}"/>
    <cellStyle name="Note 2 3" xfId="89" xr:uid="{00000000-0005-0000-0000-000065000000}"/>
    <cellStyle name="Output" xfId="23" builtinId="21" customBuiltin="1"/>
    <cellStyle name="Per cent" xfId="9" builtinId="5"/>
    <cellStyle name="Percent 2" xfId="13" xr:uid="{00000000-0005-0000-0000-000068000000}"/>
    <cellStyle name="Percent 2 2" xfId="73" xr:uid="{00000000-0005-0000-0000-000069000000}"/>
    <cellStyle name="Percent 3" xfId="56" xr:uid="{00000000-0005-0000-0000-00006A000000}"/>
    <cellStyle name="Percent 4" xfId="108" xr:uid="{D3F9BA8E-5102-4459-9F22-DC220B1D6505}"/>
    <cellStyle name="Title" xfId="14" builtinId="15" customBuiltin="1"/>
    <cellStyle name="Total" xfId="29" builtinId="25" customBuiltin="1"/>
    <cellStyle name="Warning Text" xfId="27" builtinId="11" customBuiltin="1"/>
  </cellStyles>
  <dxfs count="0"/>
  <tableStyles count="0" defaultTableStyle="TableStyleMedium2" defaultPivotStyle="PivotStyleLight16"/>
  <colors>
    <mruColors>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400"/>
              <a:t>Proportion of women by election type</a:t>
            </a:r>
          </a:p>
          <a:p>
            <a:pPr>
              <a:defRPr/>
            </a:pPr>
            <a:r>
              <a:rPr lang="en-NZ" sz="1100"/>
              <a:t>2025</a:t>
            </a:r>
            <a:endParaRPr lang="en-NZ" sz="1050"/>
          </a:p>
        </c:rich>
      </c:tx>
      <c:overlay val="0"/>
    </c:title>
    <c:autoTitleDeleted val="0"/>
    <c:plotArea>
      <c:layout>
        <c:manualLayout>
          <c:layoutTarget val="inner"/>
          <c:xMode val="edge"/>
          <c:yMode val="edge"/>
          <c:x val="0.15062017832472133"/>
          <c:y val="0.21179426296768336"/>
          <c:w val="0.81882434601601828"/>
          <c:h val="0.51873561813642477"/>
        </c:manualLayout>
      </c:layout>
      <c:barChart>
        <c:barDir val="col"/>
        <c:grouping val="clustered"/>
        <c:varyColors val="0"/>
        <c:ser>
          <c:idx val="0"/>
          <c:order val="0"/>
          <c:tx>
            <c:strRef>
              <c:f>Graphs!$A$24</c:f>
              <c:strCache>
                <c:ptCount val="1"/>
                <c:pt idx="0">
                  <c:v>Candidates</c:v>
                </c:pt>
              </c:strCache>
            </c:strRef>
          </c:tx>
          <c:spPr>
            <a:solidFill>
              <a:srgbClr val="76C4CB"/>
            </a:solidFill>
          </c:spPr>
          <c:invertIfNegative val="0"/>
          <c:dLbls>
            <c:spPr>
              <a:noFill/>
              <a:ln>
                <a:noFill/>
              </a:ln>
              <a:effectLst/>
            </c:spPr>
            <c:txPr>
              <a:bodyPr wrap="square" lIns="38100" tIns="19050" rIns="38100" bIns="19050" anchor="ctr">
                <a:spAutoFit/>
              </a:bodyPr>
              <a:lstStyle/>
              <a:p>
                <a:pPr>
                  <a:defRPr>
                    <a:solidFill>
                      <a:srgbClr val="76C4CB"/>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Graphs!$B$23:$G$23</c:f>
              <c:strCache>
                <c:ptCount val="6"/>
                <c:pt idx="0">
                  <c:v>Regional Councils</c:v>
                </c:pt>
                <c:pt idx="1">
                  <c:v>District Councils</c:v>
                </c:pt>
                <c:pt idx="2">
                  <c:v>City Councils</c:v>
                </c:pt>
                <c:pt idx="3">
                  <c:v>Mayors</c:v>
                </c:pt>
                <c:pt idx="4">
                  <c:v>Local Boards</c:v>
                </c:pt>
                <c:pt idx="5">
                  <c:v>Community boards</c:v>
                </c:pt>
              </c:strCache>
            </c:strRef>
          </c:cat>
          <c:val>
            <c:numRef>
              <c:f>Graphs!$B$24:$G$24</c:f>
              <c:numCache>
                <c:formatCode>0%</c:formatCode>
                <c:ptCount val="6"/>
                <c:pt idx="0">
                  <c:v>0.30716723549488056</c:v>
                </c:pt>
                <c:pt idx="1">
                  <c:v>0.36201022146507666</c:v>
                </c:pt>
                <c:pt idx="2">
                  <c:v>0.34763948497854075</c:v>
                </c:pt>
                <c:pt idx="3">
                  <c:v>0.28819444444444442</c:v>
                </c:pt>
                <c:pt idx="4">
                  <c:v>0.36103896103896105</c:v>
                </c:pt>
                <c:pt idx="5">
                  <c:v>0.45330012453300123</c:v>
                </c:pt>
              </c:numCache>
            </c:numRef>
          </c:val>
          <c:extLst>
            <c:ext xmlns:c16="http://schemas.microsoft.com/office/drawing/2014/chart" uri="{C3380CC4-5D6E-409C-BE32-E72D297353CC}">
              <c16:uniqueId val="{00000000-406E-4E06-8712-AB79215C9100}"/>
            </c:ext>
          </c:extLst>
        </c:ser>
        <c:ser>
          <c:idx val="1"/>
          <c:order val="1"/>
          <c:tx>
            <c:strRef>
              <c:f>Graphs!$A$25</c:f>
              <c:strCache>
                <c:ptCount val="1"/>
                <c:pt idx="0">
                  <c:v>Elected</c:v>
                </c:pt>
              </c:strCache>
            </c:strRef>
          </c:tx>
          <c:invertIfNegative val="0"/>
          <c:dLbls>
            <c:spPr>
              <a:noFill/>
              <a:ln>
                <a:noFill/>
              </a:ln>
              <a:effectLst/>
            </c:spPr>
            <c:txPr>
              <a:bodyPr wrap="square" lIns="38100" tIns="19050" rIns="38100" bIns="19050" anchor="ctr">
                <a:spAutoFit/>
              </a:bodyPr>
              <a:lstStyle/>
              <a:p>
                <a:pPr>
                  <a:defRPr>
                    <a:solidFill>
                      <a:srgbClr val="B73F2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Graphs!$B$23:$G$23</c:f>
              <c:strCache>
                <c:ptCount val="6"/>
                <c:pt idx="0">
                  <c:v>Regional Councils</c:v>
                </c:pt>
                <c:pt idx="1">
                  <c:v>District Councils</c:v>
                </c:pt>
                <c:pt idx="2">
                  <c:v>City Councils</c:v>
                </c:pt>
                <c:pt idx="3">
                  <c:v>Mayors</c:v>
                </c:pt>
                <c:pt idx="4">
                  <c:v>Local Boards</c:v>
                </c:pt>
                <c:pt idx="5">
                  <c:v>Community boards</c:v>
                </c:pt>
              </c:strCache>
            </c:strRef>
          </c:cat>
          <c:val>
            <c:numRef>
              <c:f>Graphs!$B$25:$G$25</c:f>
              <c:numCache>
                <c:formatCode>0%</c:formatCode>
                <c:ptCount val="6"/>
                <c:pt idx="0">
                  <c:v>0.31818181818181818</c:v>
                </c:pt>
                <c:pt idx="1">
                  <c:v>0.39416058394160586</c:v>
                </c:pt>
                <c:pt idx="2">
                  <c:v>0.41358024691358025</c:v>
                </c:pt>
                <c:pt idx="3">
                  <c:v>0.27272727272727271</c:v>
                </c:pt>
                <c:pt idx="4">
                  <c:v>0.43046357615894038</c:v>
                </c:pt>
                <c:pt idx="5">
                  <c:v>0.45604395604395603</c:v>
                </c:pt>
              </c:numCache>
            </c:numRef>
          </c:val>
          <c:extLst>
            <c:ext xmlns:c16="http://schemas.microsoft.com/office/drawing/2014/chart" uri="{C3380CC4-5D6E-409C-BE32-E72D297353CC}">
              <c16:uniqueId val="{00000001-406E-4E06-8712-AB79215C9100}"/>
            </c:ext>
          </c:extLst>
        </c:ser>
        <c:dLbls>
          <c:showLegendKey val="0"/>
          <c:showVal val="0"/>
          <c:showCatName val="0"/>
          <c:showSerName val="0"/>
          <c:showPercent val="0"/>
          <c:showBubbleSize val="0"/>
        </c:dLbls>
        <c:gapWidth val="150"/>
        <c:axId val="183496704"/>
        <c:axId val="183498240"/>
      </c:barChart>
      <c:catAx>
        <c:axId val="183496704"/>
        <c:scaling>
          <c:orientation val="minMax"/>
        </c:scaling>
        <c:delete val="0"/>
        <c:axPos val="b"/>
        <c:numFmt formatCode="General" sourceLinked="0"/>
        <c:majorTickMark val="out"/>
        <c:minorTickMark val="none"/>
        <c:tickLblPos val="nextTo"/>
        <c:crossAx val="183498240"/>
        <c:crosses val="autoZero"/>
        <c:auto val="1"/>
        <c:lblAlgn val="ctr"/>
        <c:lblOffset val="100"/>
        <c:noMultiLvlLbl val="0"/>
      </c:catAx>
      <c:valAx>
        <c:axId val="183498240"/>
        <c:scaling>
          <c:orientation val="minMax"/>
          <c:max val="0.60000000000000009"/>
        </c:scaling>
        <c:delete val="0"/>
        <c:axPos val="l"/>
        <c:majorGridlines>
          <c:spPr>
            <a:ln>
              <a:noFill/>
            </a:ln>
          </c:spPr>
        </c:majorGridlines>
        <c:numFmt formatCode="0%" sourceLinked="1"/>
        <c:majorTickMark val="out"/>
        <c:minorTickMark val="none"/>
        <c:tickLblPos val="nextTo"/>
        <c:crossAx val="183496704"/>
        <c:crosses val="autoZero"/>
        <c:crossBetween val="between"/>
      </c:valAx>
    </c:plotArea>
    <c:legend>
      <c:legendPos val="t"/>
      <c:layout>
        <c:manualLayout>
          <c:xMode val="edge"/>
          <c:yMode val="edge"/>
          <c:x val="0.3594732023246176"/>
          <c:y val="0.18179269165633677"/>
          <c:w val="0.28405063087121607"/>
          <c:h val="8.0012918964852256E-2"/>
        </c:manualLayout>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400"/>
              <a:t>Proportion</a:t>
            </a:r>
            <a:r>
              <a:rPr lang="en-NZ" sz="1400" baseline="0"/>
              <a:t> of female candidates and elected members </a:t>
            </a:r>
            <a:r>
              <a:rPr lang="en-NZ" sz="1100" baseline="0"/>
              <a:t>2010 - 2025</a:t>
            </a:r>
            <a:endParaRPr lang="en-NZ" sz="1100"/>
          </a:p>
        </c:rich>
      </c:tx>
      <c:overlay val="0"/>
    </c:title>
    <c:autoTitleDeleted val="0"/>
    <c:plotArea>
      <c:layout>
        <c:manualLayout>
          <c:layoutTarget val="inner"/>
          <c:xMode val="edge"/>
          <c:yMode val="edge"/>
          <c:x val="0.13104255384590108"/>
          <c:y val="0.19754028701209275"/>
          <c:w val="0.84405010506214417"/>
          <c:h val="0.53952797126793828"/>
        </c:manualLayout>
      </c:layout>
      <c:lineChart>
        <c:grouping val="standard"/>
        <c:varyColors val="0"/>
        <c:ser>
          <c:idx val="0"/>
          <c:order val="0"/>
          <c:tx>
            <c:strRef>
              <c:f>Graphs!$A$19</c:f>
              <c:strCache>
                <c:ptCount val="1"/>
                <c:pt idx="0">
                  <c:v>Female Candidates</c:v>
                </c:pt>
              </c:strCache>
            </c:strRef>
          </c:tx>
          <c:spPr>
            <a:ln w="12700">
              <a:solidFill>
                <a:srgbClr val="0070C0"/>
              </a:solidFill>
            </a:ln>
          </c:spPr>
          <c:marker>
            <c:spPr>
              <a:ln w="12700">
                <a:solidFill>
                  <a:srgbClr val="0070C0"/>
                </a:solidFill>
              </a:ln>
            </c:spPr>
          </c:marker>
          <c:dLbls>
            <c:spPr>
              <a:noFill/>
              <a:ln>
                <a:noFill/>
              </a:ln>
              <a:effectLst/>
            </c:spPr>
            <c:txPr>
              <a:bodyPr wrap="square" lIns="38100" tIns="19050" rIns="38100" bIns="19050" anchor="ctr">
                <a:spAutoFit/>
              </a:bodyPr>
              <a:lstStyle/>
              <a:p>
                <a:pPr>
                  <a:defRPr>
                    <a:solidFill>
                      <a:srgbClr val="0070C0"/>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Graphs!$B$18:$G$18</c:f>
              <c:numCache>
                <c:formatCode>General</c:formatCode>
                <c:ptCount val="6"/>
                <c:pt idx="0">
                  <c:v>2010</c:v>
                </c:pt>
                <c:pt idx="1">
                  <c:v>2013</c:v>
                </c:pt>
                <c:pt idx="2">
                  <c:v>2016</c:v>
                </c:pt>
                <c:pt idx="3">
                  <c:v>2019</c:v>
                </c:pt>
                <c:pt idx="4">
                  <c:v>2022</c:v>
                </c:pt>
                <c:pt idx="5">
                  <c:v>2025</c:v>
                </c:pt>
              </c:numCache>
            </c:numRef>
          </c:cat>
          <c:val>
            <c:numRef>
              <c:f>Graphs!$B$19:$G$19</c:f>
              <c:numCache>
                <c:formatCode>0%</c:formatCode>
                <c:ptCount val="6"/>
                <c:pt idx="0">
                  <c:v>0.28468251579897685</c:v>
                </c:pt>
                <c:pt idx="1">
                  <c:v>0.30210543496001308</c:v>
                </c:pt>
                <c:pt idx="2">
                  <c:v>0.33333333333333331</c:v>
                </c:pt>
                <c:pt idx="3">
                  <c:v>0.35756263532322918</c:v>
                </c:pt>
                <c:pt idx="4">
                  <c:v>0.37708760621154408</c:v>
                </c:pt>
                <c:pt idx="5">
                  <c:v>0.37048987973012615</c:v>
                </c:pt>
              </c:numCache>
            </c:numRef>
          </c:val>
          <c:smooth val="0"/>
          <c:extLst>
            <c:ext xmlns:c16="http://schemas.microsoft.com/office/drawing/2014/chart" uri="{C3380CC4-5D6E-409C-BE32-E72D297353CC}">
              <c16:uniqueId val="{00000000-D1F7-4F18-ABF0-D39007478069}"/>
            </c:ext>
          </c:extLst>
        </c:ser>
        <c:ser>
          <c:idx val="1"/>
          <c:order val="1"/>
          <c:tx>
            <c:strRef>
              <c:f>Graphs!$A$20</c:f>
              <c:strCache>
                <c:ptCount val="1"/>
                <c:pt idx="0">
                  <c:v>Women Elected</c:v>
                </c:pt>
              </c:strCache>
            </c:strRef>
          </c:tx>
          <c:spPr>
            <a:ln w="12700"/>
          </c:spPr>
          <c:marker>
            <c:spPr>
              <a:ln w="12700"/>
            </c:spPr>
          </c:marker>
          <c:dLbls>
            <c:spPr>
              <a:noFill/>
              <a:ln>
                <a:noFill/>
              </a:ln>
              <a:effectLst/>
            </c:spPr>
            <c:txPr>
              <a:bodyPr wrap="square" lIns="38100" tIns="19050" rIns="38100" bIns="19050" anchor="ctr">
                <a:spAutoFit/>
              </a:bodyPr>
              <a:lstStyle/>
              <a:p>
                <a:pPr>
                  <a:defRPr>
                    <a:solidFill>
                      <a:srgbClr val="B73F22"/>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Graphs!$B$18:$G$18</c:f>
              <c:numCache>
                <c:formatCode>General</c:formatCode>
                <c:ptCount val="6"/>
                <c:pt idx="0">
                  <c:v>2010</c:v>
                </c:pt>
                <c:pt idx="1">
                  <c:v>2013</c:v>
                </c:pt>
                <c:pt idx="2">
                  <c:v>2016</c:v>
                </c:pt>
                <c:pt idx="3">
                  <c:v>2019</c:v>
                </c:pt>
                <c:pt idx="4">
                  <c:v>2022</c:v>
                </c:pt>
                <c:pt idx="5">
                  <c:v>2025</c:v>
                </c:pt>
              </c:numCache>
            </c:numRef>
          </c:cat>
          <c:val>
            <c:numRef>
              <c:f>Graphs!$B$20:$G$20</c:f>
              <c:numCache>
                <c:formatCode>0%</c:formatCode>
                <c:ptCount val="6"/>
                <c:pt idx="0">
                  <c:v>0.30483271375464682</c:v>
                </c:pt>
                <c:pt idx="1">
                  <c:v>0.3188865398167724</c:v>
                </c:pt>
                <c:pt idx="2">
                  <c:v>0.36520210896309313</c:v>
                </c:pt>
                <c:pt idx="3">
                  <c:v>0.39875389408099687</c:v>
                </c:pt>
                <c:pt idx="4">
                  <c:v>0.38705662725575607</c:v>
                </c:pt>
                <c:pt idx="5">
                  <c:v>0.40934579439252339</c:v>
                </c:pt>
              </c:numCache>
            </c:numRef>
          </c:val>
          <c:smooth val="0"/>
          <c:extLst>
            <c:ext xmlns:c16="http://schemas.microsoft.com/office/drawing/2014/chart" uri="{C3380CC4-5D6E-409C-BE32-E72D297353CC}">
              <c16:uniqueId val="{00000001-D1F7-4F18-ABF0-D39007478069}"/>
            </c:ext>
          </c:extLst>
        </c:ser>
        <c:dLbls>
          <c:showLegendKey val="0"/>
          <c:showVal val="0"/>
          <c:showCatName val="0"/>
          <c:showSerName val="0"/>
          <c:showPercent val="0"/>
          <c:showBubbleSize val="0"/>
        </c:dLbls>
        <c:marker val="1"/>
        <c:smooth val="0"/>
        <c:axId val="183436032"/>
        <c:axId val="183437568"/>
      </c:lineChart>
      <c:catAx>
        <c:axId val="183436032"/>
        <c:scaling>
          <c:orientation val="minMax"/>
        </c:scaling>
        <c:delete val="0"/>
        <c:axPos val="b"/>
        <c:numFmt formatCode="General" sourceLinked="1"/>
        <c:majorTickMark val="out"/>
        <c:minorTickMark val="none"/>
        <c:tickLblPos val="nextTo"/>
        <c:crossAx val="183437568"/>
        <c:crosses val="autoZero"/>
        <c:auto val="1"/>
        <c:lblAlgn val="ctr"/>
        <c:lblOffset val="100"/>
        <c:noMultiLvlLbl val="0"/>
      </c:catAx>
      <c:valAx>
        <c:axId val="183437568"/>
        <c:scaling>
          <c:orientation val="minMax"/>
          <c:max val="0.60000000000000009"/>
          <c:min val="0"/>
        </c:scaling>
        <c:delete val="0"/>
        <c:axPos val="l"/>
        <c:majorGridlines>
          <c:spPr>
            <a:ln>
              <a:noFill/>
            </a:ln>
          </c:spPr>
        </c:majorGridlines>
        <c:numFmt formatCode="0%" sourceLinked="1"/>
        <c:majorTickMark val="out"/>
        <c:minorTickMark val="none"/>
        <c:tickLblPos val="nextTo"/>
        <c:crossAx val="183436032"/>
        <c:crosses val="autoZero"/>
        <c:crossBetween val="between"/>
        <c:majorUnit val="0.1"/>
      </c:valAx>
      <c:spPr>
        <a:ln>
          <a:noFill/>
        </a:ln>
      </c:spPr>
    </c:plotArea>
    <c:legend>
      <c:legendPos val="t"/>
      <c:layout>
        <c:manualLayout>
          <c:xMode val="edge"/>
          <c:yMode val="edge"/>
          <c:x val="0.1859393141175609"/>
          <c:y val="0.82452729111126377"/>
          <c:w val="0.63919108443480599"/>
          <c:h val="8.051547461613219E-2"/>
        </c:manualLayout>
      </c:layout>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NZ" b="1">
                <a:solidFill>
                  <a:schemeClr val="tx1"/>
                </a:solidFill>
              </a:rPr>
              <a:t>Proportion of elected</a:t>
            </a:r>
            <a:r>
              <a:rPr lang="en-NZ" b="1" baseline="0">
                <a:solidFill>
                  <a:schemeClr val="tx1"/>
                </a:solidFill>
              </a:rPr>
              <a:t> women by election year</a:t>
            </a:r>
          </a:p>
          <a:p>
            <a:pPr>
              <a:defRPr>
                <a:solidFill>
                  <a:schemeClr val="tx1"/>
                </a:solidFill>
              </a:defRPr>
            </a:pPr>
            <a:r>
              <a:rPr lang="en-NZ" sz="1100" b="1" baseline="0">
                <a:solidFill>
                  <a:schemeClr val="tx1"/>
                </a:solidFill>
              </a:rPr>
              <a:t>2010 - 2025</a:t>
            </a:r>
            <a:endParaRPr lang="en-NZ" sz="1100" b="1">
              <a:solidFill>
                <a:schemeClr val="tx1"/>
              </a:solidFill>
            </a:endParaRPr>
          </a:p>
        </c:rich>
      </c:tx>
      <c:layout>
        <c:manualLayout>
          <c:xMode val="edge"/>
          <c:yMode val="edge"/>
          <c:x val="0.22102922978951256"/>
          <c:y val="1.85400777782358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9.7562078404117542E-2"/>
          <c:y val="0.18910994764397906"/>
          <c:w val="0.88130541995942335"/>
          <c:h val="0.5732866114248808"/>
        </c:manualLayout>
      </c:layout>
      <c:barChart>
        <c:barDir val="col"/>
        <c:grouping val="clustered"/>
        <c:varyColors val="0"/>
        <c:ser>
          <c:idx val="0"/>
          <c:order val="0"/>
          <c:tx>
            <c:strRef>
              <c:f>Graphs!$A$31</c:f>
              <c:strCache>
                <c:ptCount val="1"/>
                <c:pt idx="0">
                  <c:v>2010</c:v>
                </c:pt>
              </c:strCache>
            </c:strRef>
          </c:tx>
          <c:spPr>
            <a:solidFill>
              <a:schemeClr val="accent5">
                <a:tint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Graphs!$B$30:$G$30</c:f>
              <c:strCache>
                <c:ptCount val="6"/>
                <c:pt idx="0">
                  <c:v>Regional Councils</c:v>
                </c:pt>
                <c:pt idx="1">
                  <c:v>District Councils</c:v>
                </c:pt>
                <c:pt idx="2">
                  <c:v>City Councils</c:v>
                </c:pt>
                <c:pt idx="3">
                  <c:v>Mayors</c:v>
                </c:pt>
                <c:pt idx="4">
                  <c:v>Local Boards</c:v>
                </c:pt>
                <c:pt idx="5">
                  <c:v>Community boards</c:v>
                </c:pt>
              </c:strCache>
            </c:strRef>
          </c:cat>
          <c:val>
            <c:numRef>
              <c:f>Graphs!$B$31:$G$31</c:f>
              <c:numCache>
                <c:formatCode>0%</c:formatCode>
                <c:ptCount val="6"/>
                <c:pt idx="0">
                  <c:v>0.24099999999999999</c:v>
                </c:pt>
                <c:pt idx="1">
                  <c:v>0.27600000000000002</c:v>
                </c:pt>
                <c:pt idx="2">
                  <c:v>0.34899999999999998</c:v>
                </c:pt>
                <c:pt idx="3">
                  <c:v>0.17899999999999999</c:v>
                </c:pt>
                <c:pt idx="4">
                  <c:v>0.38900000000000001</c:v>
                </c:pt>
                <c:pt idx="5">
                  <c:v>0.33</c:v>
                </c:pt>
              </c:numCache>
            </c:numRef>
          </c:val>
          <c:extLst>
            <c:ext xmlns:c16="http://schemas.microsoft.com/office/drawing/2014/chart" uri="{C3380CC4-5D6E-409C-BE32-E72D297353CC}">
              <c16:uniqueId val="{00000000-551B-48DE-8C98-331AA5FBD6C1}"/>
            </c:ext>
          </c:extLst>
        </c:ser>
        <c:ser>
          <c:idx val="1"/>
          <c:order val="1"/>
          <c:tx>
            <c:strRef>
              <c:f>Graphs!$A$32</c:f>
              <c:strCache>
                <c:ptCount val="1"/>
                <c:pt idx="0">
                  <c:v>2013</c:v>
                </c:pt>
              </c:strCache>
            </c:strRef>
          </c:tx>
          <c:spPr>
            <a:solidFill>
              <a:schemeClr val="accent5">
                <a:tint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Graphs!$B$30:$G$30</c:f>
              <c:strCache>
                <c:ptCount val="6"/>
                <c:pt idx="0">
                  <c:v>Regional Councils</c:v>
                </c:pt>
                <c:pt idx="1">
                  <c:v>District Councils</c:v>
                </c:pt>
                <c:pt idx="2">
                  <c:v>City Councils</c:v>
                </c:pt>
                <c:pt idx="3">
                  <c:v>Mayors</c:v>
                </c:pt>
                <c:pt idx="4">
                  <c:v>Local Boards</c:v>
                </c:pt>
                <c:pt idx="5">
                  <c:v>Community boards</c:v>
                </c:pt>
              </c:strCache>
            </c:strRef>
          </c:cat>
          <c:val>
            <c:numRef>
              <c:f>Graphs!$B$32:$G$32</c:f>
              <c:numCache>
                <c:formatCode>0%</c:formatCode>
                <c:ptCount val="6"/>
                <c:pt idx="0">
                  <c:v>0.21199999999999999</c:v>
                </c:pt>
                <c:pt idx="1">
                  <c:v>0.29699999999999999</c:v>
                </c:pt>
                <c:pt idx="2">
                  <c:v>0.32500000000000001</c:v>
                </c:pt>
                <c:pt idx="3">
                  <c:v>0.19700000000000001</c:v>
                </c:pt>
                <c:pt idx="4">
                  <c:v>0.40200000000000002</c:v>
                </c:pt>
                <c:pt idx="5">
                  <c:v>0.374</c:v>
                </c:pt>
              </c:numCache>
            </c:numRef>
          </c:val>
          <c:extLst>
            <c:ext xmlns:c16="http://schemas.microsoft.com/office/drawing/2014/chart" uri="{C3380CC4-5D6E-409C-BE32-E72D297353CC}">
              <c16:uniqueId val="{00000001-551B-48DE-8C98-331AA5FBD6C1}"/>
            </c:ext>
          </c:extLst>
        </c:ser>
        <c:ser>
          <c:idx val="2"/>
          <c:order val="2"/>
          <c:tx>
            <c:strRef>
              <c:f>Graphs!$A$33</c:f>
              <c:strCache>
                <c:ptCount val="1"/>
                <c:pt idx="0">
                  <c:v>2016</c:v>
                </c:pt>
              </c:strCache>
            </c:strRef>
          </c:tx>
          <c:spPr>
            <a:solidFill>
              <a:schemeClr val="accent5">
                <a:tint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Graphs!$B$30:$G$30</c:f>
              <c:strCache>
                <c:ptCount val="6"/>
                <c:pt idx="0">
                  <c:v>Regional Councils</c:v>
                </c:pt>
                <c:pt idx="1">
                  <c:v>District Councils</c:v>
                </c:pt>
                <c:pt idx="2">
                  <c:v>City Councils</c:v>
                </c:pt>
                <c:pt idx="3">
                  <c:v>Mayors</c:v>
                </c:pt>
                <c:pt idx="4">
                  <c:v>Local Boards</c:v>
                </c:pt>
                <c:pt idx="5">
                  <c:v>Community boards</c:v>
                </c:pt>
              </c:strCache>
            </c:strRef>
          </c:cat>
          <c:val>
            <c:numRef>
              <c:f>Graphs!$B$33:$G$33</c:f>
              <c:numCache>
                <c:formatCode>0%</c:formatCode>
                <c:ptCount val="6"/>
                <c:pt idx="0">
                  <c:v>0.24</c:v>
                </c:pt>
                <c:pt idx="1">
                  <c:v>0.34</c:v>
                </c:pt>
                <c:pt idx="2">
                  <c:v>0.34</c:v>
                </c:pt>
                <c:pt idx="3">
                  <c:v>0.19400000000000001</c:v>
                </c:pt>
                <c:pt idx="4">
                  <c:v>0.51020408163265307</c:v>
                </c:pt>
                <c:pt idx="5">
                  <c:v>0.38</c:v>
                </c:pt>
              </c:numCache>
            </c:numRef>
          </c:val>
          <c:extLst>
            <c:ext xmlns:c16="http://schemas.microsoft.com/office/drawing/2014/chart" uri="{C3380CC4-5D6E-409C-BE32-E72D297353CC}">
              <c16:uniqueId val="{00000002-551B-48DE-8C98-331AA5FBD6C1}"/>
            </c:ext>
          </c:extLst>
        </c:ser>
        <c:ser>
          <c:idx val="3"/>
          <c:order val="3"/>
          <c:tx>
            <c:strRef>
              <c:f>Graphs!$A$34</c:f>
              <c:strCache>
                <c:ptCount val="1"/>
                <c:pt idx="0">
                  <c:v>2019</c:v>
                </c:pt>
              </c:strCache>
            </c:strRef>
          </c:tx>
          <c:spPr>
            <a:solidFill>
              <a:schemeClr val="accent5">
                <a:shade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Graphs!$B$30:$G$30</c:f>
              <c:strCache>
                <c:ptCount val="6"/>
                <c:pt idx="0">
                  <c:v>Regional Councils</c:v>
                </c:pt>
                <c:pt idx="1">
                  <c:v>District Councils</c:v>
                </c:pt>
                <c:pt idx="2">
                  <c:v>City Councils</c:v>
                </c:pt>
                <c:pt idx="3">
                  <c:v>Mayors</c:v>
                </c:pt>
                <c:pt idx="4">
                  <c:v>Local Boards</c:v>
                </c:pt>
                <c:pt idx="5">
                  <c:v>Community boards</c:v>
                </c:pt>
              </c:strCache>
            </c:strRef>
          </c:cat>
          <c:val>
            <c:numRef>
              <c:f>Graphs!$B$34:$G$34</c:f>
              <c:numCache>
                <c:formatCode>0%</c:formatCode>
                <c:ptCount val="6"/>
                <c:pt idx="0">
                  <c:v>0.31496062992125984</c:v>
                </c:pt>
                <c:pt idx="1">
                  <c:v>0.38447319778188538</c:v>
                </c:pt>
                <c:pt idx="2">
                  <c:v>0.43195266272189348</c:v>
                </c:pt>
                <c:pt idx="3">
                  <c:v>0.26865671641791045</c:v>
                </c:pt>
                <c:pt idx="4">
                  <c:v>0.51006711409395977</c:v>
                </c:pt>
                <c:pt idx="5">
                  <c:v>0.40760869565217389</c:v>
                </c:pt>
              </c:numCache>
            </c:numRef>
          </c:val>
          <c:extLst>
            <c:ext xmlns:c16="http://schemas.microsoft.com/office/drawing/2014/chart" uri="{C3380CC4-5D6E-409C-BE32-E72D297353CC}">
              <c16:uniqueId val="{00000003-551B-48DE-8C98-331AA5FBD6C1}"/>
            </c:ext>
          </c:extLst>
        </c:ser>
        <c:ser>
          <c:idx val="4"/>
          <c:order val="4"/>
          <c:tx>
            <c:strRef>
              <c:f>Graphs!$A$35</c:f>
              <c:strCache>
                <c:ptCount val="1"/>
                <c:pt idx="0">
                  <c:v>2022</c:v>
                </c:pt>
              </c:strCache>
            </c:strRef>
          </c:tx>
          <c:spPr>
            <a:solidFill>
              <a:schemeClr val="accent5">
                <a:shade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Graphs!$B$30:$G$30</c:f>
              <c:strCache>
                <c:ptCount val="6"/>
                <c:pt idx="0">
                  <c:v>Regional Councils</c:v>
                </c:pt>
                <c:pt idx="1">
                  <c:v>District Councils</c:v>
                </c:pt>
                <c:pt idx="2">
                  <c:v>City Councils</c:v>
                </c:pt>
                <c:pt idx="3">
                  <c:v>Mayors</c:v>
                </c:pt>
                <c:pt idx="4">
                  <c:v>Local Boards</c:v>
                </c:pt>
                <c:pt idx="5">
                  <c:v>Community boards</c:v>
                </c:pt>
              </c:strCache>
            </c:strRef>
          </c:cat>
          <c:val>
            <c:numRef>
              <c:f>Graphs!$B$35:$G$35</c:f>
              <c:numCache>
                <c:formatCode>0%</c:formatCode>
                <c:ptCount val="6"/>
                <c:pt idx="0">
                  <c:v>0.26</c:v>
                </c:pt>
                <c:pt idx="1">
                  <c:v>0.37</c:v>
                </c:pt>
                <c:pt idx="2">
                  <c:v>0.4</c:v>
                </c:pt>
                <c:pt idx="3">
                  <c:v>0.32</c:v>
                </c:pt>
                <c:pt idx="4">
                  <c:v>0.45</c:v>
                </c:pt>
                <c:pt idx="5">
                  <c:v>0.43</c:v>
                </c:pt>
              </c:numCache>
            </c:numRef>
          </c:val>
          <c:extLst>
            <c:ext xmlns:c16="http://schemas.microsoft.com/office/drawing/2014/chart" uri="{C3380CC4-5D6E-409C-BE32-E72D297353CC}">
              <c16:uniqueId val="{00000004-551B-48DE-8C98-331AA5FBD6C1}"/>
            </c:ext>
          </c:extLst>
        </c:ser>
        <c:ser>
          <c:idx val="5"/>
          <c:order val="5"/>
          <c:tx>
            <c:strRef>
              <c:f>Graphs!$A$36</c:f>
              <c:strCache>
                <c:ptCount val="1"/>
                <c:pt idx="0">
                  <c:v>2025</c:v>
                </c:pt>
              </c:strCache>
            </c:strRef>
          </c:tx>
          <c:spPr>
            <a:solidFill>
              <a:schemeClr val="accent5">
                <a:shade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Graphs!$B$30:$G$30</c:f>
              <c:strCache>
                <c:ptCount val="6"/>
                <c:pt idx="0">
                  <c:v>Regional Councils</c:v>
                </c:pt>
                <c:pt idx="1">
                  <c:v>District Councils</c:v>
                </c:pt>
                <c:pt idx="2">
                  <c:v>City Councils</c:v>
                </c:pt>
                <c:pt idx="3">
                  <c:v>Mayors</c:v>
                </c:pt>
                <c:pt idx="4">
                  <c:v>Local Boards</c:v>
                </c:pt>
                <c:pt idx="5">
                  <c:v>Community boards</c:v>
                </c:pt>
              </c:strCache>
            </c:strRef>
          </c:cat>
          <c:val>
            <c:numRef>
              <c:f>Graphs!$B$36:$G$36</c:f>
              <c:numCache>
                <c:formatCode>0%</c:formatCode>
                <c:ptCount val="6"/>
                <c:pt idx="0">
                  <c:v>0.31818181818181818</c:v>
                </c:pt>
                <c:pt idx="1">
                  <c:v>0.39416058394160586</c:v>
                </c:pt>
                <c:pt idx="2">
                  <c:v>0.41358024691358025</c:v>
                </c:pt>
                <c:pt idx="3">
                  <c:v>0.27272727272727271</c:v>
                </c:pt>
                <c:pt idx="4">
                  <c:v>0.43046357615894038</c:v>
                </c:pt>
                <c:pt idx="5">
                  <c:v>0.45604395604395603</c:v>
                </c:pt>
              </c:numCache>
            </c:numRef>
          </c:val>
          <c:extLst>
            <c:ext xmlns:c16="http://schemas.microsoft.com/office/drawing/2014/chart" uri="{C3380CC4-5D6E-409C-BE32-E72D297353CC}">
              <c16:uniqueId val="{00000000-B7FE-4515-AA0D-61CB3A1C2CAA}"/>
            </c:ext>
          </c:extLst>
        </c:ser>
        <c:dLbls>
          <c:showLegendKey val="0"/>
          <c:showVal val="0"/>
          <c:showCatName val="0"/>
          <c:showSerName val="0"/>
          <c:showPercent val="0"/>
          <c:showBubbleSize val="0"/>
        </c:dLbls>
        <c:gapWidth val="70"/>
        <c:axId val="824756768"/>
        <c:axId val="824755128"/>
      </c:barChart>
      <c:catAx>
        <c:axId val="82475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4755128"/>
        <c:crosses val="autoZero"/>
        <c:auto val="1"/>
        <c:lblAlgn val="ctr"/>
        <c:lblOffset val="100"/>
        <c:noMultiLvlLbl val="0"/>
      </c:catAx>
      <c:valAx>
        <c:axId val="824755128"/>
        <c:scaling>
          <c:orientation val="minMax"/>
          <c:max val="0.70000000000000007"/>
          <c:min val="0"/>
        </c:scaling>
        <c:delete val="0"/>
        <c:axPos val="l"/>
        <c:majorGridlines>
          <c:spPr>
            <a:ln w="9525" cap="flat" cmpd="sng" algn="ctr">
              <a:solidFill>
                <a:schemeClr val="tx1"/>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24756768"/>
        <c:crosses val="autoZero"/>
        <c:crossBetween val="between"/>
        <c:majorUnit val="0.2"/>
      </c:valAx>
      <c:spPr>
        <a:noFill/>
        <a:ln>
          <a:noFill/>
        </a:ln>
        <a:effectLst/>
      </c:spPr>
    </c:plotArea>
    <c:legend>
      <c:legendPos val="b"/>
      <c:layout>
        <c:manualLayout>
          <c:xMode val="edge"/>
          <c:yMode val="edge"/>
          <c:x val="0.3378956414376777"/>
          <c:y val="0.84685822649132225"/>
          <c:w val="0.41992947756710014"/>
          <c:h val="6.25197275799882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868686"/>
      </a:solidFill>
      <a:round/>
    </a:ln>
    <a:effectLst/>
  </c:spPr>
  <c:txPr>
    <a:bodyPr/>
    <a:lstStyle/>
    <a:p>
      <a:pPr>
        <a:defRPr/>
      </a:pPr>
      <a:endParaRPr lang="en-US"/>
    </a:p>
  </c:txPr>
  <c:printSettings>
    <c:headerFooter/>
    <c:pageMargins b="0.75" l="0.7" r="0.7" t="0.75" header="0.3" footer="0.3"/>
    <c:pageSetup paperSize="9" orientation="landscape"/>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400"/>
              <a:t>Trend in Local Authority Voter Turnout </a:t>
            </a:r>
          </a:p>
          <a:p>
            <a:pPr>
              <a:defRPr/>
            </a:pPr>
            <a:r>
              <a:rPr lang="en-NZ" sz="1100"/>
              <a:t>1989 to 2025</a:t>
            </a:r>
          </a:p>
        </c:rich>
      </c:tx>
      <c:overlay val="0"/>
    </c:title>
    <c:autoTitleDeleted val="0"/>
    <c:plotArea>
      <c:layout>
        <c:manualLayout>
          <c:layoutTarget val="inner"/>
          <c:xMode val="edge"/>
          <c:yMode val="edge"/>
          <c:x val="0.12518285214348207"/>
          <c:y val="0.10232648002333042"/>
          <c:w val="0.84426159230096243"/>
          <c:h val="0.55358124785228247"/>
        </c:manualLayout>
      </c:layout>
      <c:lineChart>
        <c:grouping val="standard"/>
        <c:varyColors val="0"/>
        <c:ser>
          <c:idx val="0"/>
          <c:order val="0"/>
          <c:tx>
            <c:strRef>
              <c:f>Graphs!$A$13</c:f>
              <c:strCache>
                <c:ptCount val="1"/>
                <c:pt idx="0">
                  <c:v>Mayoral turnout </c:v>
                </c:pt>
              </c:strCache>
            </c:strRef>
          </c:tx>
          <c:spPr>
            <a:ln w="12700"/>
          </c:spPr>
          <c:marker>
            <c:symbol val="diamond"/>
            <c:size val="7"/>
            <c:spPr>
              <a:ln w="12700"/>
            </c:spPr>
          </c:marker>
          <c:dLbls>
            <c:dLbl>
              <c:idx val="8"/>
              <c:layout>
                <c:manualLayout>
                  <c:x val="-3.9564938670729119E-2"/>
                  <c:y val="4.9768290020990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3-46B5-AD34-E42641591B88}"/>
                </c:ext>
              </c:extLst>
            </c:dLbl>
            <c:dLbl>
              <c:idx val="9"/>
              <c:layout>
                <c:manualLayout>
                  <c:x val="-3.9564938670729036E-2"/>
                  <c:y val="4.97682900209900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C3-46B5-AD34-E42641591B88}"/>
                </c:ext>
              </c:extLst>
            </c:dLbl>
            <c:dLbl>
              <c:idx val="10"/>
              <c:layout>
                <c:manualLayout>
                  <c:x val="-4.1872599669150627E-2"/>
                  <c:y val="4.9768290020990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C3-46B5-AD34-E42641591B88}"/>
                </c:ext>
              </c:extLst>
            </c:dLbl>
            <c:dLbl>
              <c:idx val="11"/>
              <c:layout>
                <c:manualLayout>
                  <c:x val="-4.4180260667571802E-2"/>
                  <c:y val="4.9768290020990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C3-46B5-AD34-E42641591B88}"/>
                </c:ext>
              </c:extLst>
            </c:dLbl>
            <c:dLbl>
              <c:idx val="12"/>
              <c:layout>
                <c:manualLayout>
                  <c:x val="-4.0769828440849913E-2"/>
                  <c:y val="4.520133613967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C3-46B5-AD34-E42641591B88}"/>
                </c:ext>
              </c:extLst>
            </c:dLbl>
            <c:spPr>
              <a:noFill/>
              <a:ln>
                <a:noFill/>
              </a:ln>
              <a:effectLst/>
            </c:spPr>
            <c:txPr>
              <a:bodyPr/>
              <a:lstStyle/>
              <a:p>
                <a:pPr>
                  <a:defRPr>
                    <a:solidFill>
                      <a:schemeClr val="tx2"/>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Graphs!$B$12:$N$12</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cat>
          <c:val>
            <c:numRef>
              <c:f>Graphs!$B$13:$N$13</c:f>
              <c:numCache>
                <c:formatCode>0%</c:formatCode>
                <c:ptCount val="13"/>
                <c:pt idx="0">
                  <c:v>0.56999999999999995</c:v>
                </c:pt>
                <c:pt idx="1">
                  <c:v>0.53</c:v>
                </c:pt>
                <c:pt idx="2">
                  <c:v>0.53</c:v>
                </c:pt>
                <c:pt idx="3">
                  <c:v>0.55000000000000004</c:v>
                </c:pt>
                <c:pt idx="4">
                  <c:v>0.5</c:v>
                </c:pt>
                <c:pt idx="5">
                  <c:v>0.46</c:v>
                </c:pt>
                <c:pt idx="6">
                  <c:v>0.44</c:v>
                </c:pt>
                <c:pt idx="7">
                  <c:v>0.49</c:v>
                </c:pt>
                <c:pt idx="8">
                  <c:v>0.41</c:v>
                </c:pt>
                <c:pt idx="9">
                  <c:v>0.42</c:v>
                </c:pt>
                <c:pt idx="10">
                  <c:v>0.42184540536923804</c:v>
                </c:pt>
                <c:pt idx="11">
                  <c:v>0.41</c:v>
                </c:pt>
                <c:pt idx="12">
                  <c:v>0.39485549523454955</c:v>
                </c:pt>
              </c:numCache>
            </c:numRef>
          </c:val>
          <c:smooth val="0"/>
          <c:extLst>
            <c:ext xmlns:c16="http://schemas.microsoft.com/office/drawing/2014/chart" uri="{C3380CC4-5D6E-409C-BE32-E72D297353CC}">
              <c16:uniqueId val="{00000000-81C6-4DC8-951E-7CC9CA038A49}"/>
            </c:ext>
          </c:extLst>
        </c:ser>
        <c:ser>
          <c:idx val="1"/>
          <c:order val="1"/>
          <c:tx>
            <c:strRef>
              <c:f>Graphs!$A$14</c:f>
              <c:strCache>
                <c:ptCount val="1"/>
                <c:pt idx="0">
                  <c:v>Council turnout</c:v>
                </c:pt>
              </c:strCache>
            </c:strRef>
          </c:tx>
          <c:spPr>
            <a:ln w="12700">
              <a:prstDash val="sysDot"/>
            </a:ln>
          </c:spPr>
          <c:marker>
            <c:symbol val="x"/>
            <c:size val="8"/>
            <c:spPr>
              <a:ln w="12700"/>
            </c:spPr>
          </c:marker>
          <c:dLbls>
            <c:dLbl>
              <c:idx val="8"/>
              <c:layout>
                <c:manualLayout>
                  <c:x val="-4.3026430168361135E-2"/>
                  <c:y val="-6.57526286056011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C3-46B5-AD34-E42641591B88}"/>
                </c:ext>
              </c:extLst>
            </c:dLbl>
            <c:dLbl>
              <c:idx val="9"/>
              <c:layout>
                <c:manualLayout>
                  <c:x val="-4.3026430168361135E-2"/>
                  <c:y val="-6.57526286056011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C3-46B5-AD34-E42641591B88}"/>
                </c:ext>
              </c:extLst>
            </c:dLbl>
            <c:dLbl>
              <c:idx val="10"/>
              <c:layout>
                <c:manualLayout>
                  <c:x val="-4.3026430168361302E-2"/>
                  <c:y val="-6.57526286056011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C3-46B5-AD34-E42641591B88}"/>
                </c:ext>
              </c:extLst>
            </c:dLbl>
            <c:dLbl>
              <c:idx val="11"/>
              <c:layout>
                <c:manualLayout>
                  <c:x val="-4.3026430168361135E-2"/>
                  <c:y val="-5.2051766961648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C3-46B5-AD34-E42641591B88}"/>
                </c:ext>
              </c:extLst>
            </c:dLbl>
            <c:dLbl>
              <c:idx val="12"/>
              <c:layout>
                <c:manualLayout>
                  <c:x val="-3.615450644400723E-2"/>
                  <c:y val="-5.2051766961648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C3-46B5-AD34-E42641591B88}"/>
                </c:ext>
              </c:extLst>
            </c:dLbl>
            <c:spPr>
              <a:noFill/>
            </c:spPr>
            <c:txPr>
              <a:bodyPr/>
              <a:lstStyle/>
              <a:p>
                <a:pPr>
                  <a:defRPr>
                    <a:solidFill>
                      <a:schemeClr val="accent2"/>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Graphs!$B$12:$N$12</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cat>
          <c:val>
            <c:numRef>
              <c:f>Graphs!$B$14:$N$14</c:f>
              <c:numCache>
                <c:formatCode>0%</c:formatCode>
                <c:ptCount val="13"/>
                <c:pt idx="0">
                  <c:v>0.56000000000000005</c:v>
                </c:pt>
                <c:pt idx="1">
                  <c:v>0.51</c:v>
                </c:pt>
                <c:pt idx="2">
                  <c:v>0.51</c:v>
                </c:pt>
                <c:pt idx="3">
                  <c:v>0.53</c:v>
                </c:pt>
                <c:pt idx="4">
                  <c:v>0.47</c:v>
                </c:pt>
                <c:pt idx="5">
                  <c:v>0.46</c:v>
                </c:pt>
                <c:pt idx="6">
                  <c:v>0.44</c:v>
                </c:pt>
                <c:pt idx="7">
                  <c:v>0.49</c:v>
                </c:pt>
                <c:pt idx="8">
                  <c:v>0.42</c:v>
                </c:pt>
                <c:pt idx="9">
                  <c:v>0.43</c:v>
                </c:pt>
                <c:pt idx="10">
                  <c:v>0.43291785586650716</c:v>
                </c:pt>
                <c:pt idx="11">
                  <c:v>0.41</c:v>
                </c:pt>
                <c:pt idx="12">
                  <c:v>0.39582906988843214</c:v>
                </c:pt>
              </c:numCache>
            </c:numRef>
          </c:val>
          <c:smooth val="0"/>
          <c:extLst>
            <c:ext xmlns:c16="http://schemas.microsoft.com/office/drawing/2014/chart" uri="{C3380CC4-5D6E-409C-BE32-E72D297353CC}">
              <c16:uniqueId val="{00000001-81C6-4DC8-951E-7CC9CA038A49}"/>
            </c:ext>
          </c:extLst>
        </c:ser>
        <c:dLbls>
          <c:showLegendKey val="0"/>
          <c:showVal val="0"/>
          <c:showCatName val="0"/>
          <c:showSerName val="0"/>
          <c:showPercent val="0"/>
          <c:showBubbleSize val="0"/>
        </c:dLbls>
        <c:marker val="1"/>
        <c:smooth val="0"/>
        <c:axId val="182228864"/>
        <c:axId val="182230400"/>
      </c:lineChart>
      <c:catAx>
        <c:axId val="182228864"/>
        <c:scaling>
          <c:orientation val="minMax"/>
        </c:scaling>
        <c:delete val="1"/>
        <c:axPos val="b"/>
        <c:numFmt formatCode="General" sourceLinked="1"/>
        <c:majorTickMark val="out"/>
        <c:minorTickMark val="none"/>
        <c:tickLblPos val="nextTo"/>
        <c:crossAx val="182230400"/>
        <c:crosses val="autoZero"/>
        <c:auto val="1"/>
        <c:lblAlgn val="ctr"/>
        <c:lblOffset val="100"/>
        <c:noMultiLvlLbl val="0"/>
      </c:catAx>
      <c:valAx>
        <c:axId val="182230400"/>
        <c:scaling>
          <c:orientation val="minMax"/>
          <c:max val="0.65000000000000013"/>
          <c:min val="0.30000000000000004"/>
        </c:scaling>
        <c:delete val="0"/>
        <c:axPos val="l"/>
        <c:majorGridlines>
          <c:spPr>
            <a:ln>
              <a:noFill/>
            </a:ln>
          </c:spPr>
        </c:majorGridlines>
        <c:title>
          <c:tx>
            <c:rich>
              <a:bodyPr rot="-5400000" vert="horz"/>
              <a:lstStyle/>
              <a:p>
                <a:pPr>
                  <a:defRPr/>
                </a:pPr>
                <a:r>
                  <a:rPr lang="en-NZ"/>
                  <a:t>Voter Turnout</a:t>
                </a:r>
              </a:p>
            </c:rich>
          </c:tx>
          <c:overlay val="0"/>
        </c:title>
        <c:numFmt formatCode="0%" sourceLinked="1"/>
        <c:majorTickMark val="out"/>
        <c:minorTickMark val="none"/>
        <c:tickLblPos val="nextTo"/>
        <c:crossAx val="182228864"/>
        <c:crosses val="autoZero"/>
        <c:crossBetween val="between"/>
      </c:valAx>
    </c:plotArea>
    <c:legend>
      <c:legendPos val="b"/>
      <c:layout>
        <c:manualLayout>
          <c:xMode val="edge"/>
          <c:yMode val="edge"/>
          <c:x val="0.17766140929091853"/>
          <c:y val="0.85909211878555047"/>
          <c:w val="0.65020986484573251"/>
          <c:h val="8.0611622383798279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64124676723104"/>
          <c:y val="9.3468049852572871E-2"/>
          <c:w val="0.82945472440944878"/>
          <c:h val="0.62273229224273374"/>
        </c:manualLayout>
      </c:layout>
      <c:lineChart>
        <c:grouping val="standard"/>
        <c:varyColors val="0"/>
        <c:ser>
          <c:idx val="0"/>
          <c:order val="0"/>
          <c:tx>
            <c:strRef>
              <c:f>Graphs!$A$12</c:f>
              <c:strCache>
                <c:ptCount val="1"/>
                <c:pt idx="0">
                  <c:v>Voter Turnout - all councils</c:v>
                </c:pt>
              </c:strCache>
            </c:strRef>
          </c:tx>
          <c:cat>
            <c:numRef>
              <c:f>Graphs!$B$12:$N$12</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cat>
          <c:val>
            <c:numRef>
              <c:f>Graphs!$B$12:$N$12</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val>
          <c:smooth val="0"/>
          <c:extLst>
            <c:ext xmlns:c16="http://schemas.microsoft.com/office/drawing/2014/chart" uri="{C3380CC4-5D6E-409C-BE32-E72D297353CC}">
              <c16:uniqueId val="{00000000-8637-4C96-93B0-07732F46EA2C}"/>
            </c:ext>
          </c:extLst>
        </c:ser>
        <c:ser>
          <c:idx val="1"/>
          <c:order val="1"/>
          <c:tx>
            <c:strRef>
              <c:f>Graphs!$A$13</c:f>
              <c:strCache>
                <c:ptCount val="1"/>
                <c:pt idx="0">
                  <c:v>Mayoral turnout </c:v>
                </c:pt>
              </c:strCache>
            </c:strRef>
          </c:tx>
          <c:cat>
            <c:numRef>
              <c:f>Graphs!$B$12:$N$12</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cat>
          <c:val>
            <c:numRef>
              <c:f>Graphs!$B$13:$N$13</c:f>
              <c:numCache>
                <c:formatCode>0%</c:formatCode>
                <c:ptCount val="13"/>
                <c:pt idx="0">
                  <c:v>0.56999999999999995</c:v>
                </c:pt>
                <c:pt idx="1">
                  <c:v>0.53</c:v>
                </c:pt>
                <c:pt idx="2">
                  <c:v>0.53</c:v>
                </c:pt>
                <c:pt idx="3">
                  <c:v>0.55000000000000004</c:v>
                </c:pt>
                <c:pt idx="4">
                  <c:v>0.5</c:v>
                </c:pt>
                <c:pt idx="5">
                  <c:v>0.46</c:v>
                </c:pt>
                <c:pt idx="6">
                  <c:v>0.44</c:v>
                </c:pt>
                <c:pt idx="7">
                  <c:v>0.49</c:v>
                </c:pt>
                <c:pt idx="8">
                  <c:v>0.41</c:v>
                </c:pt>
                <c:pt idx="9">
                  <c:v>0.42</c:v>
                </c:pt>
                <c:pt idx="10">
                  <c:v>0.42184540536923804</c:v>
                </c:pt>
                <c:pt idx="11">
                  <c:v>0.41</c:v>
                </c:pt>
                <c:pt idx="12">
                  <c:v>0.39485549523454955</c:v>
                </c:pt>
              </c:numCache>
            </c:numRef>
          </c:val>
          <c:smooth val="0"/>
          <c:extLst>
            <c:ext xmlns:c16="http://schemas.microsoft.com/office/drawing/2014/chart" uri="{C3380CC4-5D6E-409C-BE32-E72D297353CC}">
              <c16:uniqueId val="{00000001-8637-4C96-93B0-07732F46EA2C}"/>
            </c:ext>
          </c:extLst>
        </c:ser>
        <c:ser>
          <c:idx val="2"/>
          <c:order val="2"/>
          <c:tx>
            <c:strRef>
              <c:f>Graphs!$A$14</c:f>
              <c:strCache>
                <c:ptCount val="1"/>
                <c:pt idx="0">
                  <c:v>Council turnout</c:v>
                </c:pt>
              </c:strCache>
            </c:strRef>
          </c:tx>
          <c:cat>
            <c:numRef>
              <c:f>Graphs!$B$12:$N$12</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cat>
          <c:val>
            <c:numRef>
              <c:f>Graphs!$B$14:$N$14</c:f>
              <c:numCache>
                <c:formatCode>0%</c:formatCode>
                <c:ptCount val="13"/>
                <c:pt idx="0">
                  <c:v>0.56000000000000005</c:v>
                </c:pt>
                <c:pt idx="1">
                  <c:v>0.51</c:v>
                </c:pt>
                <c:pt idx="2">
                  <c:v>0.51</c:v>
                </c:pt>
                <c:pt idx="3">
                  <c:v>0.53</c:v>
                </c:pt>
                <c:pt idx="4">
                  <c:v>0.47</c:v>
                </c:pt>
                <c:pt idx="5">
                  <c:v>0.46</c:v>
                </c:pt>
                <c:pt idx="6">
                  <c:v>0.44</c:v>
                </c:pt>
                <c:pt idx="7">
                  <c:v>0.49</c:v>
                </c:pt>
                <c:pt idx="8">
                  <c:v>0.42</c:v>
                </c:pt>
                <c:pt idx="9">
                  <c:v>0.43</c:v>
                </c:pt>
                <c:pt idx="10">
                  <c:v>0.43291785586650716</c:v>
                </c:pt>
                <c:pt idx="11">
                  <c:v>0.41</c:v>
                </c:pt>
                <c:pt idx="12">
                  <c:v>0.39582906988843214</c:v>
                </c:pt>
              </c:numCache>
            </c:numRef>
          </c:val>
          <c:smooth val="0"/>
          <c:extLst>
            <c:ext xmlns:c16="http://schemas.microsoft.com/office/drawing/2014/chart" uri="{C3380CC4-5D6E-409C-BE32-E72D297353CC}">
              <c16:uniqueId val="{0000000F-8637-4C96-93B0-07732F46EA2C}"/>
            </c:ext>
          </c:extLst>
        </c:ser>
        <c:dLbls>
          <c:showLegendKey val="0"/>
          <c:showVal val="0"/>
          <c:showCatName val="0"/>
          <c:showSerName val="0"/>
          <c:showPercent val="0"/>
          <c:showBubbleSize val="0"/>
        </c:dLbls>
        <c:marker val="1"/>
        <c:smooth val="0"/>
        <c:axId val="182204672"/>
        <c:axId val="182214656"/>
      </c:lineChart>
      <c:catAx>
        <c:axId val="182204672"/>
        <c:scaling>
          <c:orientation val="minMax"/>
        </c:scaling>
        <c:delete val="0"/>
        <c:axPos val="b"/>
        <c:numFmt formatCode="General" sourceLinked="1"/>
        <c:majorTickMark val="out"/>
        <c:minorTickMark val="none"/>
        <c:tickLblPos val="nextTo"/>
        <c:crossAx val="182214656"/>
        <c:crosses val="autoZero"/>
        <c:auto val="1"/>
        <c:lblAlgn val="ctr"/>
        <c:lblOffset val="100"/>
        <c:noMultiLvlLbl val="0"/>
      </c:catAx>
      <c:valAx>
        <c:axId val="182214656"/>
        <c:scaling>
          <c:orientation val="minMax"/>
          <c:max val="0.30000000000000004"/>
          <c:min val="0"/>
        </c:scaling>
        <c:delete val="0"/>
        <c:axPos val="l"/>
        <c:majorGridlines>
          <c:spPr>
            <a:ln>
              <a:noFill/>
            </a:ln>
          </c:spPr>
        </c:majorGridlines>
        <c:numFmt formatCode="0%" sourceLinked="0"/>
        <c:majorTickMark val="out"/>
        <c:minorTickMark val="none"/>
        <c:tickLblPos val="nextTo"/>
        <c:spPr>
          <a:noFill/>
          <a:ln>
            <a:noFill/>
          </a:ln>
        </c:spPr>
        <c:crossAx val="182204672"/>
        <c:crosses val="autoZero"/>
        <c:crossBetween val="between"/>
        <c:majorUnit val="1"/>
      </c:val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400"/>
              <a:t>Voter Turnout by Council Type</a:t>
            </a:r>
          </a:p>
          <a:p>
            <a:pPr>
              <a:defRPr/>
            </a:pPr>
            <a:r>
              <a:rPr lang="en-NZ" sz="1100"/>
              <a:t>1989 to 2025</a:t>
            </a:r>
          </a:p>
        </c:rich>
      </c:tx>
      <c:overlay val="0"/>
    </c:title>
    <c:autoTitleDeleted val="0"/>
    <c:plotArea>
      <c:layout>
        <c:manualLayout>
          <c:layoutTarget val="inner"/>
          <c:xMode val="edge"/>
          <c:yMode val="edge"/>
          <c:x val="0.11464129483814524"/>
          <c:y val="0.11609981044036162"/>
          <c:w val="0.82945472440944878"/>
          <c:h val="0.54526042042909773"/>
        </c:manualLayout>
      </c:layout>
      <c:lineChart>
        <c:grouping val="standard"/>
        <c:varyColors val="0"/>
        <c:ser>
          <c:idx val="0"/>
          <c:order val="0"/>
          <c:tx>
            <c:strRef>
              <c:f>Graphs!$A$6</c:f>
              <c:strCache>
                <c:ptCount val="1"/>
                <c:pt idx="0">
                  <c:v>District Councils</c:v>
                </c:pt>
              </c:strCache>
            </c:strRef>
          </c:tx>
          <c:spPr>
            <a:ln w="12700">
              <a:solidFill>
                <a:srgbClr val="0070C0"/>
              </a:solidFill>
            </a:ln>
          </c:spPr>
          <c:dLbls>
            <c:spPr>
              <a:noFill/>
              <a:ln>
                <a:noFill/>
              </a:ln>
              <a:effectLst/>
            </c:spPr>
            <c:txPr>
              <a:bodyPr wrap="square" lIns="38100" tIns="19050" rIns="38100" bIns="19050" anchor="ctr">
                <a:spAutoFit/>
              </a:bodyPr>
              <a:lstStyle/>
              <a:p>
                <a:pPr>
                  <a:defRPr b="0" i="0" baseline="0">
                    <a:solidFill>
                      <a:srgbClr val="0070C0"/>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Graphs!$B$5:$N$5</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cat>
          <c:val>
            <c:numRef>
              <c:f>Graphs!$B$6:$N$6</c:f>
              <c:numCache>
                <c:formatCode>0%</c:formatCode>
                <c:ptCount val="13"/>
                <c:pt idx="0">
                  <c:v>0.65</c:v>
                </c:pt>
                <c:pt idx="1">
                  <c:v>0.61</c:v>
                </c:pt>
                <c:pt idx="2">
                  <c:v>0.59</c:v>
                </c:pt>
                <c:pt idx="3">
                  <c:v>0.61</c:v>
                </c:pt>
                <c:pt idx="4">
                  <c:v>0.56999999999999995</c:v>
                </c:pt>
                <c:pt idx="5">
                  <c:v>0.51</c:v>
                </c:pt>
                <c:pt idx="6">
                  <c:v>0.49</c:v>
                </c:pt>
                <c:pt idx="7">
                  <c:v>0.5</c:v>
                </c:pt>
                <c:pt idx="8">
                  <c:v>0.48</c:v>
                </c:pt>
                <c:pt idx="9">
                  <c:v>0.47</c:v>
                </c:pt>
                <c:pt idx="10">
                  <c:v>0.48003222261872375</c:v>
                </c:pt>
                <c:pt idx="11">
                  <c:v>0.45</c:v>
                </c:pt>
                <c:pt idx="12">
                  <c:v>0.47064043906477293</c:v>
                </c:pt>
              </c:numCache>
            </c:numRef>
          </c:val>
          <c:smooth val="0"/>
          <c:extLst>
            <c:ext xmlns:c16="http://schemas.microsoft.com/office/drawing/2014/chart" uri="{C3380CC4-5D6E-409C-BE32-E72D297353CC}">
              <c16:uniqueId val="{00000000-112C-42D3-8DF8-413A30F2EB6E}"/>
            </c:ext>
          </c:extLst>
        </c:ser>
        <c:ser>
          <c:idx val="1"/>
          <c:order val="1"/>
          <c:tx>
            <c:strRef>
              <c:f>Graphs!$A$7</c:f>
              <c:strCache>
                <c:ptCount val="1"/>
                <c:pt idx="0">
                  <c:v>City Councils</c:v>
                </c:pt>
              </c:strCache>
            </c:strRef>
          </c:tx>
          <c:spPr>
            <a:ln w="12700">
              <a:solidFill>
                <a:srgbClr val="B73F22"/>
              </a:solidFill>
              <a:prstDash val="sysDot"/>
            </a:ln>
          </c:spPr>
          <c:dLbls>
            <c:spPr>
              <a:noFill/>
              <a:ln>
                <a:noFill/>
              </a:ln>
              <a:effectLst/>
            </c:spPr>
            <c:txPr>
              <a:bodyPr wrap="square" lIns="38100" tIns="19050" rIns="38100" bIns="19050" anchor="ctr">
                <a:spAutoFit/>
              </a:bodyPr>
              <a:lstStyle/>
              <a:p>
                <a:pPr>
                  <a:defRPr b="0" i="0" baseline="0">
                    <a:solidFill>
                      <a:srgbClr val="C00000"/>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Graphs!$B$5:$N$5</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cat>
          <c:val>
            <c:numRef>
              <c:f>Graphs!$B$7:$N$7</c:f>
              <c:numCache>
                <c:formatCode>0%</c:formatCode>
                <c:ptCount val="13"/>
                <c:pt idx="0">
                  <c:v>0.52</c:v>
                </c:pt>
                <c:pt idx="1">
                  <c:v>0.48</c:v>
                </c:pt>
                <c:pt idx="2">
                  <c:v>0.49</c:v>
                </c:pt>
                <c:pt idx="3">
                  <c:v>0.51</c:v>
                </c:pt>
                <c:pt idx="4">
                  <c:v>0.45</c:v>
                </c:pt>
                <c:pt idx="5">
                  <c:v>0.43</c:v>
                </c:pt>
                <c:pt idx="6">
                  <c:v>0.41</c:v>
                </c:pt>
                <c:pt idx="7">
                  <c:v>0.46</c:v>
                </c:pt>
                <c:pt idx="8">
                  <c:v>0.39</c:v>
                </c:pt>
                <c:pt idx="9">
                  <c:v>0.4</c:v>
                </c:pt>
                <c:pt idx="10">
                  <c:v>0.39225713879238822</c:v>
                </c:pt>
                <c:pt idx="11">
                  <c:v>0.39</c:v>
                </c:pt>
                <c:pt idx="12">
                  <c:v>0.35206262540602029</c:v>
                </c:pt>
              </c:numCache>
            </c:numRef>
          </c:val>
          <c:smooth val="0"/>
          <c:extLst>
            <c:ext xmlns:c16="http://schemas.microsoft.com/office/drawing/2014/chart" uri="{C3380CC4-5D6E-409C-BE32-E72D297353CC}">
              <c16:uniqueId val="{00000001-112C-42D3-8DF8-413A30F2EB6E}"/>
            </c:ext>
          </c:extLst>
        </c:ser>
        <c:ser>
          <c:idx val="2"/>
          <c:order val="2"/>
          <c:tx>
            <c:strRef>
              <c:f>Graphs!$A$8</c:f>
              <c:strCache>
                <c:ptCount val="1"/>
                <c:pt idx="0">
                  <c:v>Regional Councils</c:v>
                </c:pt>
              </c:strCache>
            </c:strRef>
          </c:tx>
          <c:spPr>
            <a:ln w="12700">
              <a:solidFill>
                <a:srgbClr val="7030A0"/>
              </a:solidFill>
              <a:prstDash val="sysDash"/>
            </a:ln>
          </c:spPr>
          <c:dLbls>
            <c:dLbl>
              <c:idx val="0"/>
              <c:layout>
                <c:manualLayout>
                  <c:x val="-5.0587322853158229E-2"/>
                  <c:y val="-3.7274322504335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2C-42D3-8DF8-413A30F2EB6E}"/>
                </c:ext>
              </c:extLst>
            </c:dLbl>
            <c:dLbl>
              <c:idx val="1"/>
              <c:layout>
                <c:manualLayout>
                  <c:x val="-5.0587322853158229E-2"/>
                  <c:y val="-3.72743225043356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2C-42D3-8DF8-413A30F2EB6E}"/>
                </c:ext>
              </c:extLst>
            </c:dLbl>
            <c:dLbl>
              <c:idx val="2"/>
              <c:layout>
                <c:manualLayout>
                  <c:x val="-5.0587322853158201E-2"/>
                  <c:y val="-4.193361281737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2C-42D3-8DF8-413A30F2EB6E}"/>
                </c:ext>
              </c:extLst>
            </c:dLbl>
            <c:dLbl>
              <c:idx val="3"/>
              <c:layout>
                <c:manualLayout>
                  <c:x val="-5.0587322853158201E-2"/>
                  <c:y val="-2.3296451565209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2C-42D3-8DF8-413A30F2EB6E}"/>
                </c:ext>
              </c:extLst>
            </c:dLbl>
            <c:dLbl>
              <c:idx val="4"/>
              <c:layout>
                <c:manualLayout>
                  <c:x val="-5.0587322853158249E-2"/>
                  <c:y val="-3.7274322504335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2C-42D3-8DF8-413A30F2EB6E}"/>
                </c:ext>
              </c:extLst>
            </c:dLbl>
            <c:dLbl>
              <c:idx val="5"/>
              <c:layout>
                <c:manualLayout>
                  <c:x val="-5.0587322853158201E-2"/>
                  <c:y val="-2.32964515652097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2C-42D3-8DF8-413A30F2EB6E}"/>
                </c:ext>
              </c:extLst>
            </c:dLbl>
            <c:dLbl>
              <c:idx val="6"/>
              <c:layout>
                <c:manualLayout>
                  <c:x val="-5.0587322853158201E-2"/>
                  <c:y val="-3.72743225043356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2C-42D3-8DF8-413A30F2EB6E}"/>
                </c:ext>
              </c:extLst>
            </c:dLbl>
            <c:dLbl>
              <c:idx val="7"/>
              <c:layout>
                <c:manualLayout>
                  <c:x val="-5.0387384149595406E-2"/>
                  <c:y val="-1.41903933644081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2C-42D3-8DF8-413A30F2EB6E}"/>
                </c:ext>
              </c:extLst>
            </c:dLbl>
            <c:dLbl>
              <c:idx val="8"/>
              <c:layout>
                <c:manualLayout>
                  <c:x val="-4.8145327987847673E-2"/>
                  <c:y val="-3.18282835521958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2C-42D3-8DF8-413A30F2EB6E}"/>
                </c:ext>
              </c:extLst>
            </c:dLbl>
            <c:dLbl>
              <c:idx val="9"/>
              <c:layout>
                <c:manualLayout>
                  <c:x val="-5.7913337755857441E-2"/>
                  <c:y val="-9.318564376367183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2C-42D3-8DF8-413A30F2EB6E}"/>
                </c:ext>
              </c:extLst>
            </c:dLbl>
            <c:dLbl>
              <c:idx val="10"/>
              <c:layout>
                <c:manualLayout>
                  <c:x val="-5.0587322853158201E-2"/>
                  <c:y val="-1.86371612521678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2C-42D3-8DF8-413A30F2EB6E}"/>
                </c:ext>
              </c:extLst>
            </c:dLbl>
            <c:dLbl>
              <c:idx val="11"/>
              <c:layout>
                <c:manualLayout>
                  <c:x val="-1.9960629921259739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2C-42D3-8DF8-413A30F2EB6E}"/>
                </c:ext>
              </c:extLst>
            </c:dLbl>
            <c:dLbl>
              <c:idx val="12"/>
              <c:layout>
                <c:manualLayout>
                  <c:x val="-1.2564198705930989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96-4228-B43E-70D01E3FD910}"/>
                </c:ext>
              </c:extLst>
            </c:dLbl>
            <c:spPr>
              <a:noFill/>
              <a:ln>
                <a:noFill/>
              </a:ln>
              <a:effectLst/>
            </c:spPr>
            <c:txPr>
              <a:bodyPr wrap="square" lIns="38100" tIns="19050" rIns="38100" bIns="19050" anchor="ctr">
                <a:spAutoFit/>
              </a:bodyPr>
              <a:lstStyle/>
              <a:p>
                <a:pPr>
                  <a:defRPr b="0" i="0" baseline="0">
                    <a:solidFill>
                      <a:srgbClr val="7030A0"/>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Graphs!$B$5:$N$5</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cat>
          <c:val>
            <c:numRef>
              <c:f>Graphs!$B$8:$N$8</c:f>
              <c:numCache>
                <c:formatCode>0%</c:formatCode>
                <c:ptCount val="13"/>
                <c:pt idx="0">
                  <c:v>0.56000000000000005</c:v>
                </c:pt>
                <c:pt idx="1">
                  <c:v>0.52</c:v>
                </c:pt>
                <c:pt idx="2">
                  <c:v>0.48</c:v>
                </c:pt>
                <c:pt idx="3">
                  <c:v>0.53</c:v>
                </c:pt>
                <c:pt idx="4">
                  <c:v>0.49</c:v>
                </c:pt>
                <c:pt idx="5">
                  <c:v>0.45</c:v>
                </c:pt>
                <c:pt idx="6">
                  <c:v>0.43</c:v>
                </c:pt>
                <c:pt idx="7">
                  <c:v>0.47</c:v>
                </c:pt>
                <c:pt idx="8">
                  <c:v>0.43</c:v>
                </c:pt>
                <c:pt idx="9">
                  <c:v>0.44</c:v>
                </c:pt>
                <c:pt idx="10">
                  <c:v>0.4514540165186085</c:v>
                </c:pt>
                <c:pt idx="11">
                  <c:v>0.43</c:v>
                </c:pt>
                <c:pt idx="12">
                  <c:v>0.43943305859804055</c:v>
                </c:pt>
              </c:numCache>
            </c:numRef>
          </c:val>
          <c:smooth val="0"/>
          <c:extLst>
            <c:ext xmlns:c16="http://schemas.microsoft.com/office/drawing/2014/chart" uri="{C3380CC4-5D6E-409C-BE32-E72D297353CC}">
              <c16:uniqueId val="{0000000E-112C-42D3-8DF8-413A30F2EB6E}"/>
            </c:ext>
          </c:extLst>
        </c:ser>
        <c:dLbls>
          <c:showLegendKey val="0"/>
          <c:showVal val="0"/>
          <c:showCatName val="0"/>
          <c:showSerName val="0"/>
          <c:showPercent val="0"/>
          <c:showBubbleSize val="0"/>
        </c:dLbls>
        <c:marker val="1"/>
        <c:smooth val="0"/>
        <c:axId val="182204672"/>
        <c:axId val="182214656"/>
      </c:lineChart>
      <c:catAx>
        <c:axId val="182204672"/>
        <c:scaling>
          <c:orientation val="minMax"/>
        </c:scaling>
        <c:delete val="1"/>
        <c:axPos val="b"/>
        <c:numFmt formatCode="General" sourceLinked="1"/>
        <c:majorTickMark val="out"/>
        <c:minorTickMark val="none"/>
        <c:tickLblPos val="nextTo"/>
        <c:crossAx val="182214656"/>
        <c:crosses val="autoZero"/>
        <c:auto val="1"/>
        <c:lblAlgn val="ctr"/>
        <c:lblOffset val="100"/>
        <c:noMultiLvlLbl val="0"/>
      </c:catAx>
      <c:valAx>
        <c:axId val="182214656"/>
        <c:scaling>
          <c:orientation val="minMax"/>
          <c:max val="0.75000000000000011"/>
          <c:min val="0.30000000000000004"/>
        </c:scaling>
        <c:delete val="0"/>
        <c:axPos val="l"/>
        <c:majorGridlines>
          <c:spPr>
            <a:ln>
              <a:noFill/>
            </a:ln>
          </c:spPr>
        </c:majorGridlines>
        <c:title>
          <c:tx>
            <c:rich>
              <a:bodyPr/>
              <a:lstStyle/>
              <a:p>
                <a:pPr>
                  <a:defRPr/>
                </a:pPr>
                <a:r>
                  <a:rPr lang="en-NZ"/>
                  <a:t>Voter Turnout</a:t>
                </a:r>
              </a:p>
            </c:rich>
          </c:tx>
          <c:overlay val="0"/>
        </c:title>
        <c:numFmt formatCode="0%" sourceLinked="1"/>
        <c:majorTickMark val="out"/>
        <c:minorTickMark val="none"/>
        <c:tickLblPos val="nextTo"/>
        <c:crossAx val="182204672"/>
        <c:crosses val="autoZero"/>
        <c:crossBetween val="between"/>
        <c:majorUnit val="0.2"/>
      </c:valAx>
    </c:plotArea>
    <c:legend>
      <c:legendPos val="b"/>
      <c:layout>
        <c:manualLayout>
          <c:xMode val="edge"/>
          <c:yMode val="edge"/>
          <c:x val="5.2766096545624093E-2"/>
          <c:y val="0.86317802017867029"/>
          <c:w val="0.9"/>
          <c:h val="8.0637294920074792E-2"/>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64124676723104"/>
          <c:y val="9.3468049852572871E-2"/>
          <c:w val="0.82945472440944878"/>
          <c:h val="0.62273229224273374"/>
        </c:manualLayout>
      </c:layout>
      <c:lineChart>
        <c:grouping val="standard"/>
        <c:varyColors val="0"/>
        <c:ser>
          <c:idx val="0"/>
          <c:order val="0"/>
          <c:tx>
            <c:strRef>
              <c:f>Graphs!$A$6</c:f>
              <c:strCache>
                <c:ptCount val="1"/>
                <c:pt idx="0">
                  <c:v>District Councils</c:v>
                </c:pt>
              </c:strCache>
            </c:strRef>
          </c:tx>
          <c:spPr>
            <a:ln w="12700">
              <a:solidFill>
                <a:srgbClr val="0070C0"/>
              </a:solidFill>
            </a:ln>
          </c:spPr>
          <c:dLbls>
            <c:spPr>
              <a:noFill/>
              <a:ln>
                <a:noFill/>
              </a:ln>
              <a:effectLst/>
            </c:spPr>
            <c:txPr>
              <a:bodyPr wrap="square" lIns="38100" tIns="19050" rIns="38100" bIns="19050" anchor="ctr">
                <a:spAutoFit/>
              </a:bodyPr>
              <a:lstStyle/>
              <a:p>
                <a:pPr>
                  <a:defRPr b="0" i="0" baseline="0">
                    <a:solidFill>
                      <a:srgbClr val="0070C0"/>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Graphs!$B$5:$N$5</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cat>
          <c:val>
            <c:numRef>
              <c:f>Graphs!$B$6:$N$6</c:f>
              <c:numCache>
                <c:formatCode>0%</c:formatCode>
                <c:ptCount val="13"/>
                <c:pt idx="0">
                  <c:v>0.65</c:v>
                </c:pt>
                <c:pt idx="1">
                  <c:v>0.61</c:v>
                </c:pt>
                <c:pt idx="2">
                  <c:v>0.59</c:v>
                </c:pt>
                <c:pt idx="3">
                  <c:v>0.61</c:v>
                </c:pt>
                <c:pt idx="4">
                  <c:v>0.56999999999999995</c:v>
                </c:pt>
                <c:pt idx="5">
                  <c:v>0.51</c:v>
                </c:pt>
                <c:pt idx="6">
                  <c:v>0.49</c:v>
                </c:pt>
                <c:pt idx="7">
                  <c:v>0.5</c:v>
                </c:pt>
                <c:pt idx="8">
                  <c:v>0.48</c:v>
                </c:pt>
                <c:pt idx="9">
                  <c:v>0.47</c:v>
                </c:pt>
                <c:pt idx="10">
                  <c:v>0.48003222261872375</c:v>
                </c:pt>
                <c:pt idx="11">
                  <c:v>0.45</c:v>
                </c:pt>
                <c:pt idx="12">
                  <c:v>0.47064043906477293</c:v>
                </c:pt>
              </c:numCache>
            </c:numRef>
          </c:val>
          <c:smooth val="0"/>
          <c:extLst>
            <c:ext xmlns:c16="http://schemas.microsoft.com/office/drawing/2014/chart" uri="{C3380CC4-5D6E-409C-BE32-E72D297353CC}">
              <c16:uniqueId val="{00000000-C61F-475C-8EF3-ACBBF9585385}"/>
            </c:ext>
          </c:extLst>
        </c:ser>
        <c:ser>
          <c:idx val="1"/>
          <c:order val="1"/>
          <c:tx>
            <c:strRef>
              <c:f>Graphs!$A$7</c:f>
              <c:strCache>
                <c:ptCount val="1"/>
                <c:pt idx="0">
                  <c:v>City Councils</c:v>
                </c:pt>
              </c:strCache>
            </c:strRef>
          </c:tx>
          <c:spPr>
            <a:ln w="12700">
              <a:solidFill>
                <a:srgbClr val="B73F22"/>
              </a:solidFill>
              <a:prstDash val="sysDot"/>
            </a:ln>
          </c:spPr>
          <c:dLbls>
            <c:spPr>
              <a:noFill/>
              <a:ln>
                <a:noFill/>
              </a:ln>
              <a:effectLst/>
            </c:spPr>
            <c:txPr>
              <a:bodyPr wrap="square" lIns="38100" tIns="19050" rIns="38100" bIns="19050" anchor="ctr">
                <a:spAutoFit/>
              </a:bodyPr>
              <a:lstStyle/>
              <a:p>
                <a:pPr>
                  <a:defRPr b="0" i="0" baseline="0">
                    <a:solidFill>
                      <a:srgbClr val="C00000"/>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Graphs!$B$5:$N$5</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cat>
          <c:val>
            <c:numRef>
              <c:f>Graphs!$B$7:$N$7</c:f>
              <c:numCache>
                <c:formatCode>0%</c:formatCode>
                <c:ptCount val="13"/>
                <c:pt idx="0">
                  <c:v>0.52</c:v>
                </c:pt>
                <c:pt idx="1">
                  <c:v>0.48</c:v>
                </c:pt>
                <c:pt idx="2">
                  <c:v>0.49</c:v>
                </c:pt>
                <c:pt idx="3">
                  <c:v>0.51</c:v>
                </c:pt>
                <c:pt idx="4">
                  <c:v>0.45</c:v>
                </c:pt>
                <c:pt idx="5">
                  <c:v>0.43</c:v>
                </c:pt>
                <c:pt idx="6">
                  <c:v>0.41</c:v>
                </c:pt>
                <c:pt idx="7">
                  <c:v>0.46</c:v>
                </c:pt>
                <c:pt idx="8">
                  <c:v>0.39</c:v>
                </c:pt>
                <c:pt idx="9">
                  <c:v>0.4</c:v>
                </c:pt>
                <c:pt idx="10">
                  <c:v>0.39225713879238822</c:v>
                </c:pt>
                <c:pt idx="11">
                  <c:v>0.39</c:v>
                </c:pt>
                <c:pt idx="12">
                  <c:v>0.35206262540602029</c:v>
                </c:pt>
              </c:numCache>
            </c:numRef>
          </c:val>
          <c:smooth val="0"/>
          <c:extLst>
            <c:ext xmlns:c16="http://schemas.microsoft.com/office/drawing/2014/chart" uri="{C3380CC4-5D6E-409C-BE32-E72D297353CC}">
              <c16:uniqueId val="{00000001-C61F-475C-8EF3-ACBBF9585385}"/>
            </c:ext>
          </c:extLst>
        </c:ser>
        <c:ser>
          <c:idx val="2"/>
          <c:order val="2"/>
          <c:tx>
            <c:strRef>
              <c:f>Graphs!$A$8</c:f>
              <c:strCache>
                <c:ptCount val="1"/>
                <c:pt idx="0">
                  <c:v>Regional Councils</c:v>
                </c:pt>
              </c:strCache>
            </c:strRef>
          </c:tx>
          <c:spPr>
            <a:ln w="12700">
              <a:solidFill>
                <a:srgbClr val="7030A0"/>
              </a:solidFill>
              <a:prstDash val="sysDash"/>
            </a:ln>
          </c:spPr>
          <c:dLbls>
            <c:dLbl>
              <c:idx val="0"/>
              <c:layout>
                <c:manualLayout>
                  <c:x val="-5.0587322853158229E-2"/>
                  <c:y val="-3.7274322504335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1F-475C-8EF3-ACBBF9585385}"/>
                </c:ext>
              </c:extLst>
            </c:dLbl>
            <c:dLbl>
              <c:idx val="1"/>
              <c:layout>
                <c:manualLayout>
                  <c:x val="-5.0587322853158229E-2"/>
                  <c:y val="-3.72743225043356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1F-475C-8EF3-ACBBF9585385}"/>
                </c:ext>
              </c:extLst>
            </c:dLbl>
            <c:dLbl>
              <c:idx val="2"/>
              <c:layout>
                <c:manualLayout>
                  <c:x val="-5.0587322853158201E-2"/>
                  <c:y val="-4.193361281737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1F-475C-8EF3-ACBBF9585385}"/>
                </c:ext>
              </c:extLst>
            </c:dLbl>
            <c:dLbl>
              <c:idx val="3"/>
              <c:layout>
                <c:manualLayout>
                  <c:x val="-5.0587322853158201E-2"/>
                  <c:y val="-2.3296451565209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1F-475C-8EF3-ACBBF9585385}"/>
                </c:ext>
              </c:extLst>
            </c:dLbl>
            <c:dLbl>
              <c:idx val="4"/>
              <c:layout>
                <c:manualLayout>
                  <c:x val="-5.0587322853158249E-2"/>
                  <c:y val="-3.7274322504335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1F-475C-8EF3-ACBBF9585385}"/>
                </c:ext>
              </c:extLst>
            </c:dLbl>
            <c:dLbl>
              <c:idx val="5"/>
              <c:layout>
                <c:manualLayout>
                  <c:x val="-5.0587322853158201E-2"/>
                  <c:y val="-2.32964515652097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61F-475C-8EF3-ACBBF9585385}"/>
                </c:ext>
              </c:extLst>
            </c:dLbl>
            <c:dLbl>
              <c:idx val="6"/>
              <c:layout>
                <c:manualLayout>
                  <c:x val="-5.0587322853158201E-2"/>
                  <c:y val="-3.72743225043356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61F-475C-8EF3-ACBBF9585385}"/>
                </c:ext>
              </c:extLst>
            </c:dLbl>
            <c:dLbl>
              <c:idx val="7"/>
              <c:layout>
                <c:manualLayout>
                  <c:x val="-5.0387384149595406E-2"/>
                  <c:y val="-1.41903933644081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61F-475C-8EF3-ACBBF9585385}"/>
                </c:ext>
              </c:extLst>
            </c:dLbl>
            <c:dLbl>
              <c:idx val="8"/>
              <c:layout>
                <c:manualLayout>
                  <c:x val="-4.8145327987847673E-2"/>
                  <c:y val="-3.18282835521958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61F-475C-8EF3-ACBBF9585385}"/>
                </c:ext>
              </c:extLst>
            </c:dLbl>
            <c:dLbl>
              <c:idx val="9"/>
              <c:layout>
                <c:manualLayout>
                  <c:x val="-5.7913337755857441E-2"/>
                  <c:y val="-9.318564376367183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61F-475C-8EF3-ACBBF9585385}"/>
                </c:ext>
              </c:extLst>
            </c:dLbl>
            <c:dLbl>
              <c:idx val="10"/>
              <c:layout>
                <c:manualLayout>
                  <c:x val="-5.0587322853158201E-2"/>
                  <c:y val="-1.86371612521678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61F-475C-8EF3-ACBBF9585385}"/>
                </c:ext>
              </c:extLst>
            </c:dLbl>
            <c:dLbl>
              <c:idx val="11"/>
              <c:layout>
                <c:manualLayout>
                  <c:x val="-1.9960629921259739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61F-475C-8EF3-ACBBF9585385}"/>
                </c:ext>
              </c:extLst>
            </c:dLbl>
            <c:dLbl>
              <c:idx val="12"/>
              <c:layout>
                <c:manualLayout>
                  <c:x val="-1.2564198705930989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61F-475C-8EF3-ACBBF9585385}"/>
                </c:ext>
              </c:extLst>
            </c:dLbl>
            <c:spPr>
              <a:noFill/>
              <a:ln>
                <a:noFill/>
              </a:ln>
              <a:effectLst/>
            </c:spPr>
            <c:txPr>
              <a:bodyPr wrap="square" lIns="38100" tIns="19050" rIns="38100" bIns="19050" anchor="ctr">
                <a:spAutoFit/>
              </a:bodyPr>
              <a:lstStyle/>
              <a:p>
                <a:pPr>
                  <a:defRPr b="0" i="0" baseline="0">
                    <a:solidFill>
                      <a:srgbClr val="7030A0"/>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Graphs!$B$5:$N$5</c:f>
              <c:numCache>
                <c:formatCode>General</c:formatCode>
                <c:ptCount val="13"/>
                <c:pt idx="0">
                  <c:v>1989</c:v>
                </c:pt>
                <c:pt idx="1">
                  <c:v>1992</c:v>
                </c:pt>
                <c:pt idx="2">
                  <c:v>1995</c:v>
                </c:pt>
                <c:pt idx="3">
                  <c:v>1998</c:v>
                </c:pt>
                <c:pt idx="4">
                  <c:v>2001</c:v>
                </c:pt>
                <c:pt idx="5">
                  <c:v>2004</c:v>
                </c:pt>
                <c:pt idx="6">
                  <c:v>2007</c:v>
                </c:pt>
                <c:pt idx="7">
                  <c:v>2010</c:v>
                </c:pt>
                <c:pt idx="8">
                  <c:v>2013</c:v>
                </c:pt>
                <c:pt idx="9">
                  <c:v>2016</c:v>
                </c:pt>
                <c:pt idx="10">
                  <c:v>2019</c:v>
                </c:pt>
                <c:pt idx="11">
                  <c:v>2022</c:v>
                </c:pt>
                <c:pt idx="12">
                  <c:v>2025</c:v>
                </c:pt>
              </c:numCache>
            </c:numRef>
          </c:cat>
          <c:val>
            <c:numRef>
              <c:f>Graphs!$B$8:$N$8</c:f>
              <c:numCache>
                <c:formatCode>0%</c:formatCode>
                <c:ptCount val="13"/>
                <c:pt idx="0">
                  <c:v>0.56000000000000005</c:v>
                </c:pt>
                <c:pt idx="1">
                  <c:v>0.52</c:v>
                </c:pt>
                <c:pt idx="2">
                  <c:v>0.48</c:v>
                </c:pt>
                <c:pt idx="3">
                  <c:v>0.53</c:v>
                </c:pt>
                <c:pt idx="4">
                  <c:v>0.49</c:v>
                </c:pt>
                <c:pt idx="5">
                  <c:v>0.45</c:v>
                </c:pt>
                <c:pt idx="6">
                  <c:v>0.43</c:v>
                </c:pt>
                <c:pt idx="7">
                  <c:v>0.47</c:v>
                </c:pt>
                <c:pt idx="8">
                  <c:v>0.43</c:v>
                </c:pt>
                <c:pt idx="9">
                  <c:v>0.44</c:v>
                </c:pt>
                <c:pt idx="10">
                  <c:v>0.4514540165186085</c:v>
                </c:pt>
                <c:pt idx="11">
                  <c:v>0.43</c:v>
                </c:pt>
                <c:pt idx="12">
                  <c:v>0.43943305859804055</c:v>
                </c:pt>
              </c:numCache>
            </c:numRef>
          </c:val>
          <c:smooth val="0"/>
          <c:extLst>
            <c:ext xmlns:c16="http://schemas.microsoft.com/office/drawing/2014/chart" uri="{C3380CC4-5D6E-409C-BE32-E72D297353CC}">
              <c16:uniqueId val="{0000000F-C61F-475C-8EF3-ACBBF9585385}"/>
            </c:ext>
          </c:extLst>
        </c:ser>
        <c:dLbls>
          <c:showLegendKey val="0"/>
          <c:showVal val="0"/>
          <c:showCatName val="0"/>
          <c:showSerName val="0"/>
          <c:showPercent val="0"/>
          <c:showBubbleSize val="0"/>
        </c:dLbls>
        <c:marker val="1"/>
        <c:smooth val="0"/>
        <c:axId val="182204672"/>
        <c:axId val="182214656"/>
      </c:lineChart>
      <c:catAx>
        <c:axId val="182204672"/>
        <c:scaling>
          <c:orientation val="minMax"/>
        </c:scaling>
        <c:delete val="0"/>
        <c:axPos val="b"/>
        <c:numFmt formatCode="General" sourceLinked="1"/>
        <c:majorTickMark val="out"/>
        <c:minorTickMark val="none"/>
        <c:tickLblPos val="nextTo"/>
        <c:crossAx val="182214656"/>
        <c:crosses val="autoZero"/>
        <c:auto val="1"/>
        <c:lblAlgn val="ctr"/>
        <c:lblOffset val="100"/>
        <c:noMultiLvlLbl val="0"/>
      </c:catAx>
      <c:valAx>
        <c:axId val="182214656"/>
        <c:scaling>
          <c:orientation val="minMax"/>
          <c:max val="0.30000000000000004"/>
          <c:min val="0"/>
        </c:scaling>
        <c:delete val="0"/>
        <c:axPos val="l"/>
        <c:majorGridlines>
          <c:spPr>
            <a:ln>
              <a:noFill/>
            </a:ln>
          </c:spPr>
        </c:majorGridlines>
        <c:numFmt formatCode="0%" sourceLinked="1"/>
        <c:majorTickMark val="out"/>
        <c:minorTickMark val="none"/>
        <c:tickLblPos val="nextTo"/>
        <c:spPr>
          <a:noFill/>
          <a:ln>
            <a:noFill/>
          </a:ln>
        </c:spPr>
        <c:crossAx val="182204672"/>
        <c:crosses val="autoZero"/>
        <c:crossBetween val="between"/>
        <c:majorUnit val="1"/>
      </c:valAx>
      <c:spPr>
        <a:noFill/>
      </c:spPr>
    </c:plotArea>
    <c:plotVisOnly val="1"/>
    <c:dispBlanksAs val="gap"/>
    <c:showDLblsOverMax val="0"/>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152400</xdr:rowOff>
    </xdr:from>
    <xdr:to>
      <xdr:col>8</xdr:col>
      <xdr:colOff>0</xdr:colOff>
      <xdr:row>43</xdr:row>
      <xdr:rowOff>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9600" y="314325"/>
          <a:ext cx="6838950" cy="728662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NZ" sz="1600" b="1"/>
            <a:t>2025</a:t>
          </a:r>
          <a:r>
            <a:rPr lang="en-NZ" sz="1600" b="1" baseline="0"/>
            <a:t> Local Authority Election Statistics</a:t>
          </a:r>
        </a:p>
        <a:p>
          <a:endParaRPr lang="en-NZ" sz="1100"/>
        </a:p>
        <a:p>
          <a:r>
            <a:rPr lang="en-NZ" sz="1100" b="1" u="sng"/>
            <a:t>Background</a:t>
          </a:r>
        </a:p>
        <a:p>
          <a:endParaRPr lang="en-NZ" sz="1100" b="1" u="sng"/>
        </a:p>
        <a:p>
          <a:r>
            <a:rPr lang="en-NZ" sz="1100"/>
            <a:t>The Department of Internal Affairs</a:t>
          </a:r>
          <a:r>
            <a:rPr lang="en-NZ" sz="1100" baseline="0"/>
            <a:t> compiles statistics for local authority elections, which are held every three years. Local authorities include city, district and regional councils, local and community boards, and particular trusts (such as licensing trusts). The information includes the number and types of votes for each ward or constituency, voter turnout, and the number of women standing as candidates and elected. </a:t>
          </a:r>
        </a:p>
        <a:p>
          <a:endParaRPr lang="en-NZ" sz="1100" baseline="0"/>
        </a:p>
        <a:p>
          <a:r>
            <a:rPr lang="en-NZ" sz="1100" baseline="0"/>
            <a:t>The Department of Internal Affairs thanks all electoral officers and local authorities for providing the data, and would also like to thank Local Government New Zealand and Taituarā for their assistance with this project.</a:t>
          </a:r>
        </a:p>
        <a:p>
          <a:endParaRPr lang="en-NZ" sz="1100" baseline="0"/>
        </a:p>
        <a:p>
          <a:r>
            <a:rPr lang="en-NZ" sz="1100" b="1" u="sng" baseline="0"/>
            <a:t>Notes about the data:</a:t>
          </a:r>
        </a:p>
        <a:p>
          <a:endParaRPr lang="en-NZ" sz="1100" b="0" i="0" baseline="0"/>
        </a:p>
        <a:p>
          <a:r>
            <a:rPr lang="en-NZ" sz="1100" b="0" i="0" baseline="0"/>
            <a:t>*</a:t>
          </a:r>
          <a:r>
            <a:rPr lang="en-NZ" sz="1100" b="0" i="1" baseline="0"/>
            <a:t>Residential voters: </a:t>
          </a:r>
          <a:r>
            <a:rPr lang="en-NZ" sz="1100" b="0" i="0" baseline="0"/>
            <a:t>Residential voters are voters living within a specified local government area.</a:t>
          </a:r>
        </a:p>
        <a:p>
          <a:endParaRPr lang="en-NZ" sz="1100" b="0" i="0" baseline="0"/>
        </a:p>
        <a:p>
          <a:r>
            <a:rPr lang="en-NZ" sz="1100" b="0" i="0" baseline="0"/>
            <a:t>*</a:t>
          </a:r>
          <a:r>
            <a:rPr lang="en-NZ" sz="1100" b="0" i="1" baseline="0"/>
            <a:t>Ratepayer voters: </a:t>
          </a:r>
          <a:r>
            <a:rPr lang="en-NZ" sz="1100" b="0" i="0" baseline="0"/>
            <a:t>Ratepayer voters are voters living outside the electorate but eligible to vote because of property ownership within the electorate. In some cases the number of ratepayer voters exceeds the number of listed ratepayer electors because additional ratepayers registered after the elector list was published.</a:t>
          </a:r>
        </a:p>
        <a:p>
          <a:endParaRPr lang="en-NZ" sz="1100" b="0" i="0" baseline="0"/>
        </a:p>
        <a:p>
          <a:r>
            <a:rPr lang="en-NZ" sz="1100" b="0" i="0" baseline="0"/>
            <a:t>*</a:t>
          </a:r>
          <a:r>
            <a:rPr lang="en-NZ" sz="1100" b="0" i="1" baseline="0"/>
            <a:t>Uncontested elections: </a:t>
          </a:r>
          <a:r>
            <a:rPr lang="en-NZ" sz="1100" b="0" i="0" baseline="0"/>
            <a:t>If an election has been uncontested, there will be no information regarding the amount of electors. Also, where there is no elector information (e.g. uncontested elections, councils with no community boards, no ratepayer electors, etc.) the corresponding cells will be shaded grey.</a:t>
          </a:r>
        </a:p>
        <a:p>
          <a:endParaRPr lang="en-NZ" sz="1100" b="0" i="0" baseline="0"/>
        </a:p>
        <a:p>
          <a:endParaRPr lang="en-NZ" sz="1100" b="0" i="0" baseline="0"/>
        </a:p>
        <a:p>
          <a:r>
            <a:rPr lang="en-NZ" sz="1100" b="1" i="0" u="sng"/>
            <a:t>Abbreviations:</a:t>
          </a:r>
        </a:p>
        <a:p>
          <a:endParaRPr lang="en-NZ" sz="1100" b="1" i="0" u="sng"/>
        </a:p>
        <a:p>
          <a:r>
            <a:rPr lang="en-NZ" sz="1100" b="1" i="1" u="none"/>
            <a:t>CB</a:t>
          </a:r>
          <a:r>
            <a:rPr lang="en-NZ" sz="1100" b="1" i="1" u="none" baseline="0"/>
            <a:t> = </a:t>
          </a:r>
          <a:r>
            <a:rPr lang="en-NZ" sz="1100" b="0" i="0" u="none" baseline="0"/>
            <a:t>Community Board</a:t>
          </a:r>
        </a:p>
        <a:p>
          <a:r>
            <a:rPr lang="en-NZ" sz="1100" b="1" i="1" u="none" baseline="0"/>
            <a:t>LB</a:t>
          </a:r>
          <a:r>
            <a:rPr lang="en-NZ" sz="1100" b="0" i="0" u="none" baseline="0"/>
            <a:t> = Local Board</a:t>
          </a:r>
        </a:p>
        <a:p>
          <a:r>
            <a:rPr lang="en-NZ" sz="1100" b="1" i="1" u="none" baseline="0"/>
            <a:t>CC</a:t>
          </a:r>
          <a:r>
            <a:rPr lang="en-NZ" sz="1100" b="0" i="0" u="none" baseline="0"/>
            <a:t> = City Council</a:t>
          </a:r>
        </a:p>
        <a:p>
          <a:r>
            <a:rPr lang="en-NZ" sz="1100" b="1" i="1" u="none" baseline="0"/>
            <a:t>DC</a:t>
          </a:r>
          <a:r>
            <a:rPr lang="en-NZ" sz="1100" b="0" i="0" u="none" baseline="0"/>
            <a:t> = District Council</a:t>
          </a:r>
        </a:p>
        <a:p>
          <a:r>
            <a:rPr lang="en-NZ" sz="1100" b="1" i="1" u="none" baseline="0"/>
            <a:t>LT</a:t>
          </a:r>
          <a:r>
            <a:rPr lang="en-NZ" sz="1100" b="0" i="0" u="none" baseline="0"/>
            <a:t> = Licensing Trust</a:t>
          </a:r>
        </a:p>
        <a:p>
          <a:r>
            <a:rPr lang="en-NZ" sz="1100" b="1" i="1" u="none" baseline="0"/>
            <a:t>OTHER</a:t>
          </a:r>
          <a:r>
            <a:rPr lang="en-NZ" sz="1100" b="0" i="0" u="none" baseline="0"/>
            <a:t> = Other Trust or Special Body</a:t>
          </a:r>
        </a:p>
        <a:p>
          <a:r>
            <a:rPr lang="en-NZ" sz="1100" b="1" i="1" u="none" baseline="0"/>
            <a:t>RC</a:t>
          </a:r>
          <a:r>
            <a:rPr lang="en-NZ" sz="1100" b="0" i="0" u="none" baseline="0"/>
            <a:t> = Regional Council</a:t>
          </a:r>
        </a:p>
        <a:p>
          <a:r>
            <a:rPr lang="en-NZ" sz="1100" b="1" i="1" u="none" baseline="0"/>
            <a:t>FPP</a:t>
          </a:r>
          <a:r>
            <a:rPr lang="en-NZ" sz="1100" b="0" i="0" u="none" baseline="0"/>
            <a:t> = First Past the Post voting system</a:t>
          </a:r>
        </a:p>
        <a:p>
          <a:r>
            <a:rPr lang="en-NZ" sz="1100" b="1" i="1" u="none" baseline="0"/>
            <a:t>STV</a:t>
          </a:r>
          <a:r>
            <a:rPr lang="en-NZ" sz="1100" b="0" i="0" u="none" baseline="0"/>
            <a:t> = Single Transferable  Vote system</a:t>
          </a:r>
          <a:endParaRPr lang="en-NZ" sz="1100" b="1" i="1" u="none"/>
        </a:p>
      </xdr:txBody>
    </xdr:sp>
    <xdr:clientData/>
  </xdr:twoCellAnchor>
  <xdr:twoCellAnchor editAs="oneCell">
    <xdr:from>
      <xdr:col>4</xdr:col>
      <xdr:colOff>274376</xdr:colOff>
      <xdr:row>2</xdr:row>
      <xdr:rowOff>66675</xdr:rowOff>
    </xdr:from>
    <xdr:to>
      <xdr:col>7</xdr:col>
      <xdr:colOff>544615</xdr:colOff>
      <xdr:row>4</xdr:row>
      <xdr:rowOff>9526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1651" y="390525"/>
          <a:ext cx="2099039" cy="371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297657</xdr:colOff>
      <xdr:row>76</xdr:row>
      <xdr:rowOff>21432</xdr:rowOff>
    </xdr:from>
    <xdr:to>
      <xdr:col>24</xdr:col>
      <xdr:colOff>23018</xdr:colOff>
      <xdr:row>93</xdr:row>
      <xdr:rowOff>59531</xdr:rowOff>
    </xdr:to>
    <xdr:graphicFrame macro="">
      <xdr:nvGraphicFramePr>
        <xdr:cNvPr id="5" name="Chart 4">
          <a:extLst>
            <a:ext uri="{FF2B5EF4-FFF2-40B4-BE49-F238E27FC236}">
              <a16:creationId xmlns:a16="http://schemas.microsoft.com/office/drawing/2014/main" id="{192ECF16-8AE8-4122-B352-C34A280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76200</xdr:colOff>
      <xdr:row>1</xdr:row>
      <xdr:rowOff>142875</xdr:rowOff>
    </xdr:from>
    <xdr:to>
      <xdr:col>32</xdr:col>
      <xdr:colOff>285114</xdr:colOff>
      <xdr:row>10</xdr:row>
      <xdr:rowOff>131556</xdr:rowOff>
    </xdr:to>
    <xdr:pic>
      <xdr:nvPicPr>
        <xdr:cNvPr id="7" name="Picture 6">
          <a:extLst>
            <a:ext uri="{FF2B5EF4-FFF2-40B4-BE49-F238E27FC236}">
              <a16:creationId xmlns:a16="http://schemas.microsoft.com/office/drawing/2014/main" id="{39BE961F-870A-4213-9DEF-AEB6A2373551}"/>
            </a:ext>
          </a:extLst>
        </xdr:cNvPr>
        <xdr:cNvPicPr>
          <a:picLocks noChangeAspect="1"/>
        </xdr:cNvPicPr>
      </xdr:nvPicPr>
      <xdr:blipFill>
        <a:blip xmlns:r="http://schemas.openxmlformats.org/officeDocument/2006/relationships" r:embed="rId2"/>
        <a:stretch>
          <a:fillRect/>
        </a:stretch>
      </xdr:blipFill>
      <xdr:spPr>
        <a:xfrm>
          <a:off x="19564350" y="304800"/>
          <a:ext cx="5085714" cy="1674607"/>
        </a:xfrm>
        <a:prstGeom prst="rect">
          <a:avLst/>
        </a:prstGeom>
      </xdr:spPr>
    </xdr:pic>
    <xdr:clientData/>
  </xdr:twoCellAnchor>
  <xdr:twoCellAnchor>
    <xdr:from>
      <xdr:col>15</xdr:col>
      <xdr:colOff>238125</xdr:colOff>
      <xdr:row>36</xdr:row>
      <xdr:rowOff>61004</xdr:rowOff>
    </xdr:from>
    <xdr:to>
      <xdr:col>23</xdr:col>
      <xdr:colOff>561979</xdr:colOff>
      <xdr:row>53</xdr:row>
      <xdr:rowOff>38552</xdr:rowOff>
    </xdr:to>
    <xdr:grpSp>
      <xdr:nvGrpSpPr>
        <xdr:cNvPr id="14" name="Group 13">
          <a:extLst>
            <a:ext uri="{FF2B5EF4-FFF2-40B4-BE49-F238E27FC236}">
              <a16:creationId xmlns:a16="http://schemas.microsoft.com/office/drawing/2014/main" id="{CF19B07E-15AB-87D6-66E2-DF6E0DADC68A}"/>
            </a:ext>
          </a:extLst>
        </xdr:cNvPr>
        <xdr:cNvGrpSpPr/>
      </xdr:nvGrpSpPr>
      <xdr:grpSpPr>
        <a:xfrm>
          <a:off x="15909925" y="6303054"/>
          <a:ext cx="5200654" cy="2688998"/>
          <a:chOff x="15182850" y="6471329"/>
          <a:chExt cx="5200654" cy="2730273"/>
        </a:xfrm>
      </xdr:grpSpPr>
      <xdr:graphicFrame macro="">
        <xdr:nvGraphicFramePr>
          <xdr:cNvPr id="4" name="Chart 3">
            <a:extLst>
              <a:ext uri="{FF2B5EF4-FFF2-40B4-BE49-F238E27FC236}">
                <a16:creationId xmlns:a16="http://schemas.microsoft.com/office/drawing/2014/main" id="{D3738980-24B4-455F-BF06-30ED8F0182A5}"/>
              </a:ext>
            </a:extLst>
          </xdr:cNvPr>
          <xdr:cNvGraphicFramePr>
            <a:graphicFrameLocks/>
          </xdr:cNvGraphicFramePr>
        </xdr:nvGraphicFramePr>
        <xdr:xfrm>
          <a:off x="15182850" y="6471329"/>
          <a:ext cx="5200654" cy="2730273"/>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0" name="Rectangle 9">
            <a:extLst>
              <a:ext uri="{FF2B5EF4-FFF2-40B4-BE49-F238E27FC236}">
                <a16:creationId xmlns:a16="http://schemas.microsoft.com/office/drawing/2014/main" id="{7E31FEE6-3848-49FE-873D-E8F3D790F3A2}"/>
              </a:ext>
            </a:extLst>
          </xdr:cNvPr>
          <xdr:cNvSpPr/>
        </xdr:nvSpPr>
        <xdr:spPr>
          <a:xfrm>
            <a:off x="18773775" y="8952139"/>
            <a:ext cx="1596118" cy="2204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700" b="1" i="1">
                <a:solidFill>
                  <a:schemeClr val="tx1"/>
                </a:solidFill>
              </a:rPr>
              <a:t>Source: Department</a:t>
            </a:r>
            <a:r>
              <a:rPr lang="en-NZ" sz="700" b="1" i="1" baseline="0">
                <a:solidFill>
                  <a:schemeClr val="tx1"/>
                </a:solidFill>
              </a:rPr>
              <a:t> of Internal Affairs</a:t>
            </a:r>
            <a:endParaRPr lang="en-NZ" sz="700" b="1" i="1">
              <a:solidFill>
                <a:schemeClr val="tx1"/>
              </a:solidFill>
            </a:endParaRPr>
          </a:p>
        </xdr:txBody>
      </xdr:sp>
    </xdr:grpSp>
    <xdr:clientData/>
  </xdr:twoCellAnchor>
  <xdr:twoCellAnchor>
    <xdr:from>
      <xdr:col>15</xdr:col>
      <xdr:colOff>28575</xdr:colOff>
      <xdr:row>53</xdr:row>
      <xdr:rowOff>145596</xdr:rowOff>
    </xdr:from>
    <xdr:to>
      <xdr:col>24</xdr:col>
      <xdr:colOff>342901</xdr:colOff>
      <xdr:row>75</xdr:row>
      <xdr:rowOff>59871</xdr:rowOff>
    </xdr:to>
    <xdr:grpSp>
      <xdr:nvGrpSpPr>
        <xdr:cNvPr id="15" name="Group 14">
          <a:extLst>
            <a:ext uri="{FF2B5EF4-FFF2-40B4-BE49-F238E27FC236}">
              <a16:creationId xmlns:a16="http://schemas.microsoft.com/office/drawing/2014/main" id="{7EE6848E-8A9E-CC84-FCB5-612555AB65B4}"/>
            </a:ext>
          </a:extLst>
        </xdr:cNvPr>
        <xdr:cNvGrpSpPr/>
      </xdr:nvGrpSpPr>
      <xdr:grpSpPr>
        <a:xfrm>
          <a:off x="15700375" y="9099096"/>
          <a:ext cx="5800726" cy="3419475"/>
          <a:chOff x="15154275" y="9508671"/>
          <a:chExt cx="5800726" cy="3476625"/>
        </a:xfrm>
      </xdr:grpSpPr>
      <xdr:graphicFrame macro="">
        <xdr:nvGraphicFramePr>
          <xdr:cNvPr id="6" name="Chart 5">
            <a:extLst>
              <a:ext uri="{FF2B5EF4-FFF2-40B4-BE49-F238E27FC236}">
                <a16:creationId xmlns:a16="http://schemas.microsoft.com/office/drawing/2014/main" id="{71016B50-C9E3-47A6-B169-C65B6C11B926}"/>
              </a:ext>
            </a:extLst>
          </xdr:cNvPr>
          <xdr:cNvGraphicFramePr>
            <a:graphicFrameLocks/>
          </xdr:cNvGraphicFramePr>
        </xdr:nvGraphicFramePr>
        <xdr:xfrm>
          <a:off x="15154275" y="9508671"/>
          <a:ext cx="5800726" cy="347662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1" name="Rectangle 10">
            <a:extLst>
              <a:ext uri="{FF2B5EF4-FFF2-40B4-BE49-F238E27FC236}">
                <a16:creationId xmlns:a16="http://schemas.microsoft.com/office/drawing/2014/main" id="{EACA634A-D582-4E91-A370-3FDF6461B4B9}"/>
              </a:ext>
            </a:extLst>
          </xdr:cNvPr>
          <xdr:cNvSpPr/>
        </xdr:nvSpPr>
        <xdr:spPr>
          <a:xfrm>
            <a:off x="19164300" y="12620625"/>
            <a:ext cx="1596117" cy="2068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700" b="1" i="1">
                <a:solidFill>
                  <a:schemeClr val="tx1"/>
                </a:solidFill>
              </a:rPr>
              <a:t>Source: Department</a:t>
            </a:r>
            <a:r>
              <a:rPr lang="en-NZ" sz="700" b="1" i="1" baseline="0">
                <a:solidFill>
                  <a:schemeClr val="tx1"/>
                </a:solidFill>
              </a:rPr>
              <a:t> of Internal Affairs</a:t>
            </a:r>
            <a:endParaRPr lang="en-NZ" sz="700" b="1" i="1">
              <a:solidFill>
                <a:schemeClr val="tx1"/>
              </a:solidFill>
            </a:endParaRPr>
          </a:p>
        </xdr:txBody>
      </xdr:sp>
    </xdr:grpSp>
    <xdr:clientData/>
  </xdr:twoCellAnchor>
  <xdr:twoCellAnchor>
    <xdr:from>
      <xdr:col>15</xdr:col>
      <xdr:colOff>223183</xdr:colOff>
      <xdr:row>17</xdr:row>
      <xdr:rowOff>271852</xdr:rowOff>
    </xdr:from>
    <xdr:to>
      <xdr:col>23</xdr:col>
      <xdr:colOff>603062</xdr:colOff>
      <xdr:row>35</xdr:row>
      <xdr:rowOff>106298</xdr:rowOff>
    </xdr:to>
    <xdr:grpSp>
      <xdr:nvGrpSpPr>
        <xdr:cNvPr id="57" name="Group 56">
          <a:extLst>
            <a:ext uri="{FF2B5EF4-FFF2-40B4-BE49-F238E27FC236}">
              <a16:creationId xmlns:a16="http://schemas.microsoft.com/office/drawing/2014/main" id="{D18A6FBD-3921-175C-B27E-C27F62B89C4B}"/>
            </a:ext>
          </a:extLst>
        </xdr:cNvPr>
        <xdr:cNvGrpSpPr/>
      </xdr:nvGrpSpPr>
      <xdr:grpSpPr>
        <a:xfrm>
          <a:off x="15894983" y="3218252"/>
          <a:ext cx="5256679" cy="2964996"/>
          <a:chOff x="20624426" y="2359693"/>
          <a:chExt cx="5266763" cy="3255415"/>
        </a:xfrm>
      </xdr:grpSpPr>
      <xdr:graphicFrame macro="">
        <xdr:nvGraphicFramePr>
          <xdr:cNvPr id="3" name="Chart 2">
            <a:extLst>
              <a:ext uri="{FF2B5EF4-FFF2-40B4-BE49-F238E27FC236}">
                <a16:creationId xmlns:a16="http://schemas.microsoft.com/office/drawing/2014/main" id="{4833FE39-6B35-43A8-A455-1EA4DAE4BA3F}"/>
              </a:ext>
            </a:extLst>
          </xdr:cNvPr>
          <xdr:cNvGraphicFramePr>
            <a:graphicFrameLocks/>
          </xdr:cNvGraphicFramePr>
        </xdr:nvGraphicFramePr>
        <xdr:xfrm>
          <a:off x="20624426" y="2359693"/>
          <a:ext cx="5202811" cy="313987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43" name="Chart 42">
            <a:extLst>
              <a:ext uri="{FF2B5EF4-FFF2-40B4-BE49-F238E27FC236}">
                <a16:creationId xmlns:a16="http://schemas.microsoft.com/office/drawing/2014/main" id="{912C1896-058B-4D1E-BAB7-AEE6BDCBC0C8}"/>
              </a:ext>
            </a:extLst>
          </xdr:cNvPr>
          <xdr:cNvGraphicFramePr>
            <a:graphicFrameLocks/>
          </xdr:cNvGraphicFramePr>
        </xdr:nvGraphicFramePr>
        <xdr:xfrm>
          <a:off x="20681575" y="2795307"/>
          <a:ext cx="5209614" cy="2819801"/>
        </xdr:xfrm>
        <a:graphic>
          <a:graphicData uri="http://schemas.openxmlformats.org/drawingml/2006/chart">
            <c:chart xmlns:c="http://schemas.openxmlformats.org/drawingml/2006/chart" xmlns:r="http://schemas.openxmlformats.org/officeDocument/2006/relationships" r:id="rId6"/>
          </a:graphicData>
        </a:graphic>
      </xdr:graphicFrame>
      <xdr:cxnSp macro="">
        <xdr:nvCxnSpPr>
          <xdr:cNvPr id="44" name="Straight Connector 43">
            <a:extLst>
              <a:ext uri="{FF2B5EF4-FFF2-40B4-BE49-F238E27FC236}">
                <a16:creationId xmlns:a16="http://schemas.microsoft.com/office/drawing/2014/main" id="{9B50C87B-65AC-4F6B-A5DF-23C032A5E26E}"/>
              </a:ext>
            </a:extLst>
          </xdr:cNvPr>
          <xdr:cNvCxnSpPr/>
        </xdr:nvCxnSpPr>
        <xdr:spPr>
          <a:xfrm flipH="1">
            <a:off x="21271660" y="4411756"/>
            <a:ext cx="529" cy="145116"/>
          </a:xfrm>
          <a:prstGeom prst="line">
            <a:avLst/>
          </a:prstGeom>
          <a:ln w="9525">
            <a:solidFill>
              <a:srgbClr val="868686"/>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a:extLst>
              <a:ext uri="{FF2B5EF4-FFF2-40B4-BE49-F238E27FC236}">
                <a16:creationId xmlns:a16="http://schemas.microsoft.com/office/drawing/2014/main" id="{48C6BAB3-73B8-40E4-95F0-7920E88CB469}"/>
              </a:ext>
            </a:extLst>
          </xdr:cNvPr>
          <xdr:cNvCxnSpPr/>
        </xdr:nvCxnSpPr>
        <xdr:spPr>
          <a:xfrm flipH="1" flipV="1">
            <a:off x="21227676" y="4591797"/>
            <a:ext cx="109071" cy="67235"/>
          </a:xfrm>
          <a:prstGeom prst="line">
            <a:avLst/>
          </a:prstGeom>
          <a:ln>
            <a:solidFill>
              <a:srgbClr val="868686"/>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a:extLst>
              <a:ext uri="{FF2B5EF4-FFF2-40B4-BE49-F238E27FC236}">
                <a16:creationId xmlns:a16="http://schemas.microsoft.com/office/drawing/2014/main" id="{B6F5566D-2B15-48FC-8F29-3A97ECBCD4F9}"/>
              </a:ext>
            </a:extLst>
          </xdr:cNvPr>
          <xdr:cNvCxnSpPr/>
        </xdr:nvCxnSpPr>
        <xdr:spPr>
          <a:xfrm flipH="1">
            <a:off x="21279597" y="4653739"/>
            <a:ext cx="55034" cy="30693"/>
          </a:xfrm>
          <a:prstGeom prst="line">
            <a:avLst/>
          </a:prstGeom>
          <a:ln>
            <a:solidFill>
              <a:srgbClr val="868686"/>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a:extLst>
              <a:ext uri="{FF2B5EF4-FFF2-40B4-BE49-F238E27FC236}">
                <a16:creationId xmlns:a16="http://schemas.microsoft.com/office/drawing/2014/main" id="{40B066AC-FBCC-401E-80D9-586A0D278335}"/>
              </a:ext>
            </a:extLst>
          </xdr:cNvPr>
          <xdr:cNvCxnSpPr/>
        </xdr:nvCxnSpPr>
        <xdr:spPr>
          <a:xfrm flipH="1">
            <a:off x="21278010" y="4671732"/>
            <a:ext cx="529" cy="145117"/>
          </a:xfrm>
          <a:prstGeom prst="line">
            <a:avLst/>
          </a:prstGeom>
          <a:ln w="9525">
            <a:solidFill>
              <a:srgbClr val="868686"/>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a:extLst>
              <a:ext uri="{FF2B5EF4-FFF2-40B4-BE49-F238E27FC236}">
                <a16:creationId xmlns:a16="http://schemas.microsoft.com/office/drawing/2014/main" id="{163F9CA1-13B0-4313-BC31-5EF13E34125F}"/>
              </a:ext>
            </a:extLst>
          </xdr:cNvPr>
          <xdr:cNvCxnSpPr/>
        </xdr:nvCxnSpPr>
        <xdr:spPr>
          <a:xfrm flipH="1">
            <a:off x="21214976" y="4560047"/>
            <a:ext cx="56155" cy="30693"/>
          </a:xfrm>
          <a:prstGeom prst="line">
            <a:avLst/>
          </a:prstGeom>
          <a:ln>
            <a:solidFill>
              <a:srgbClr val="868686"/>
            </a:solidFill>
          </a:ln>
        </xdr:spPr>
        <xdr:style>
          <a:lnRef idx="1">
            <a:schemeClr val="accent1"/>
          </a:lnRef>
          <a:fillRef idx="0">
            <a:schemeClr val="accent1"/>
          </a:fillRef>
          <a:effectRef idx="0">
            <a:schemeClr val="accent1"/>
          </a:effectRef>
          <a:fontRef idx="minor">
            <a:schemeClr val="tx1"/>
          </a:fontRef>
        </xdr:style>
      </xdr:cxnSp>
      <xdr:sp macro="" textlink="">
        <xdr:nvSpPr>
          <xdr:cNvPr id="53" name="Rectangle 52">
            <a:extLst>
              <a:ext uri="{FF2B5EF4-FFF2-40B4-BE49-F238E27FC236}">
                <a16:creationId xmlns:a16="http://schemas.microsoft.com/office/drawing/2014/main" id="{52E1BC49-65D0-46D5-B254-6F617DDE8DED}"/>
              </a:ext>
            </a:extLst>
          </xdr:cNvPr>
          <xdr:cNvSpPr/>
        </xdr:nvSpPr>
        <xdr:spPr>
          <a:xfrm>
            <a:off x="24160629" y="5271994"/>
            <a:ext cx="1599480" cy="2193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700" b="1" i="1">
                <a:solidFill>
                  <a:schemeClr val="tx1"/>
                </a:solidFill>
              </a:rPr>
              <a:t>Source: Department</a:t>
            </a:r>
            <a:r>
              <a:rPr lang="en-NZ" sz="700" b="1" i="1" baseline="0">
                <a:solidFill>
                  <a:schemeClr val="tx1"/>
                </a:solidFill>
              </a:rPr>
              <a:t> of Internal Affairs</a:t>
            </a:r>
            <a:endParaRPr lang="en-NZ" sz="700" b="1" i="1">
              <a:solidFill>
                <a:schemeClr val="tx1"/>
              </a:solidFill>
            </a:endParaRPr>
          </a:p>
        </xdr:txBody>
      </xdr:sp>
    </xdr:grpSp>
    <xdr:clientData/>
  </xdr:twoCellAnchor>
  <xdr:twoCellAnchor>
    <xdr:from>
      <xdr:col>15</xdr:col>
      <xdr:colOff>230841</xdr:colOff>
      <xdr:row>0</xdr:row>
      <xdr:rowOff>79563</xdr:rowOff>
    </xdr:from>
    <xdr:to>
      <xdr:col>23</xdr:col>
      <xdr:colOff>557866</xdr:colOff>
      <xdr:row>17</xdr:row>
      <xdr:rowOff>245810</xdr:rowOff>
    </xdr:to>
    <xdr:grpSp>
      <xdr:nvGrpSpPr>
        <xdr:cNvPr id="58" name="Group 57">
          <a:extLst>
            <a:ext uri="{FF2B5EF4-FFF2-40B4-BE49-F238E27FC236}">
              <a16:creationId xmlns:a16="http://schemas.microsoft.com/office/drawing/2014/main" id="{7846E753-F968-8397-F70D-F0BD0DC446CC}"/>
            </a:ext>
          </a:extLst>
        </xdr:cNvPr>
        <xdr:cNvGrpSpPr/>
      </xdr:nvGrpSpPr>
      <xdr:grpSpPr>
        <a:xfrm>
          <a:off x="15902641" y="79563"/>
          <a:ext cx="5203825" cy="3112647"/>
          <a:chOff x="15204141" y="382121"/>
          <a:chExt cx="5212790" cy="3219850"/>
        </a:xfrm>
      </xdr:grpSpPr>
      <xdr:graphicFrame macro="">
        <xdr:nvGraphicFramePr>
          <xdr:cNvPr id="2" name="Chart 1">
            <a:extLst>
              <a:ext uri="{FF2B5EF4-FFF2-40B4-BE49-F238E27FC236}">
                <a16:creationId xmlns:a16="http://schemas.microsoft.com/office/drawing/2014/main" id="{96DEB1ED-EABD-47B1-97C4-6578B10021E6}"/>
              </a:ext>
            </a:extLst>
          </xdr:cNvPr>
          <xdr:cNvGraphicFramePr>
            <a:graphicFrameLocks/>
          </xdr:cNvGraphicFramePr>
        </xdr:nvGraphicFramePr>
        <xdr:xfrm>
          <a:off x="15204141" y="382121"/>
          <a:ext cx="5209615" cy="3128682"/>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20" name="Chart 19">
            <a:extLst>
              <a:ext uri="{FF2B5EF4-FFF2-40B4-BE49-F238E27FC236}">
                <a16:creationId xmlns:a16="http://schemas.microsoft.com/office/drawing/2014/main" id="{A65A67CB-D9BC-ABEE-A491-3A097E54EA8F}"/>
              </a:ext>
            </a:extLst>
          </xdr:cNvPr>
          <xdr:cNvGraphicFramePr>
            <a:graphicFrameLocks/>
          </xdr:cNvGraphicFramePr>
        </xdr:nvGraphicFramePr>
        <xdr:xfrm>
          <a:off x="15207316" y="783291"/>
          <a:ext cx="5209615" cy="2818680"/>
        </xdr:xfrm>
        <a:graphic>
          <a:graphicData uri="http://schemas.openxmlformats.org/drawingml/2006/chart">
            <c:chart xmlns:c="http://schemas.openxmlformats.org/drawingml/2006/chart" xmlns:r="http://schemas.openxmlformats.org/officeDocument/2006/relationships" r:id="rId8"/>
          </a:graphicData>
        </a:graphic>
      </xdr:graphicFrame>
      <xdr:cxnSp macro="">
        <xdr:nvCxnSpPr>
          <xdr:cNvPr id="26" name="Straight Connector 25">
            <a:extLst>
              <a:ext uri="{FF2B5EF4-FFF2-40B4-BE49-F238E27FC236}">
                <a16:creationId xmlns:a16="http://schemas.microsoft.com/office/drawing/2014/main" id="{A884D690-9709-30B2-B353-DEE7E9FF1549}"/>
              </a:ext>
            </a:extLst>
          </xdr:cNvPr>
          <xdr:cNvCxnSpPr/>
        </xdr:nvCxnSpPr>
        <xdr:spPr>
          <a:xfrm flipH="1">
            <a:off x="15803750" y="2440081"/>
            <a:ext cx="529" cy="145116"/>
          </a:xfrm>
          <a:prstGeom prst="line">
            <a:avLst/>
          </a:prstGeom>
          <a:ln w="9525">
            <a:solidFill>
              <a:srgbClr val="868686"/>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a:extLst>
              <a:ext uri="{FF2B5EF4-FFF2-40B4-BE49-F238E27FC236}">
                <a16:creationId xmlns:a16="http://schemas.microsoft.com/office/drawing/2014/main" id="{75BE88E5-A8B4-B4B1-1BCC-2E0142AD5057}"/>
              </a:ext>
            </a:extLst>
          </xdr:cNvPr>
          <xdr:cNvCxnSpPr/>
        </xdr:nvCxnSpPr>
        <xdr:spPr>
          <a:xfrm flipH="1">
            <a:off x="15732250" y="2579910"/>
            <a:ext cx="65679" cy="49742"/>
          </a:xfrm>
          <a:prstGeom prst="line">
            <a:avLst/>
          </a:prstGeom>
          <a:ln>
            <a:solidFill>
              <a:srgbClr val="868686"/>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a:extLst>
              <a:ext uri="{FF2B5EF4-FFF2-40B4-BE49-F238E27FC236}">
                <a16:creationId xmlns:a16="http://schemas.microsoft.com/office/drawing/2014/main" id="{E9BF53E5-1231-4BDE-8C32-C4D7D082D70C}"/>
              </a:ext>
            </a:extLst>
          </xdr:cNvPr>
          <xdr:cNvCxnSpPr/>
        </xdr:nvCxnSpPr>
        <xdr:spPr>
          <a:xfrm flipH="1" flipV="1">
            <a:off x="15734366" y="2628060"/>
            <a:ext cx="132354" cy="33337"/>
          </a:xfrm>
          <a:prstGeom prst="line">
            <a:avLst/>
          </a:prstGeom>
          <a:ln>
            <a:solidFill>
              <a:srgbClr val="868686"/>
            </a:solidFill>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228A5966-4E74-43F5-B6A8-548E52ED74B6}"/>
              </a:ext>
            </a:extLst>
          </xdr:cNvPr>
          <xdr:cNvCxnSpPr/>
        </xdr:nvCxnSpPr>
        <xdr:spPr>
          <a:xfrm>
            <a:off x="15803219" y="2718555"/>
            <a:ext cx="0" cy="83109"/>
          </a:xfrm>
          <a:prstGeom prst="line">
            <a:avLst/>
          </a:prstGeom>
          <a:ln w="9525">
            <a:solidFill>
              <a:srgbClr val="868686"/>
            </a:solidFill>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a:extLst>
              <a:ext uri="{FF2B5EF4-FFF2-40B4-BE49-F238E27FC236}">
                <a16:creationId xmlns:a16="http://schemas.microsoft.com/office/drawing/2014/main" id="{B7BBBAF8-3F37-48CD-9A7E-AC25E1073FD0}"/>
              </a:ext>
            </a:extLst>
          </xdr:cNvPr>
          <xdr:cNvCxnSpPr/>
        </xdr:nvCxnSpPr>
        <xdr:spPr>
          <a:xfrm flipH="1">
            <a:off x="15803221" y="2665629"/>
            <a:ext cx="63500" cy="47625"/>
          </a:xfrm>
          <a:prstGeom prst="line">
            <a:avLst/>
          </a:prstGeom>
          <a:ln>
            <a:solidFill>
              <a:srgbClr val="868686"/>
            </a:solidFill>
          </a:ln>
        </xdr:spPr>
        <xdr:style>
          <a:lnRef idx="1">
            <a:schemeClr val="accent1"/>
          </a:lnRef>
          <a:fillRef idx="0">
            <a:schemeClr val="accent1"/>
          </a:fillRef>
          <a:effectRef idx="0">
            <a:schemeClr val="accent1"/>
          </a:effectRef>
          <a:fontRef idx="minor">
            <a:schemeClr val="tx1"/>
          </a:fontRef>
        </xdr:style>
      </xdr:cxnSp>
      <xdr:sp macro="" textlink="">
        <xdr:nvSpPr>
          <xdr:cNvPr id="54" name="Rectangle 53">
            <a:extLst>
              <a:ext uri="{FF2B5EF4-FFF2-40B4-BE49-F238E27FC236}">
                <a16:creationId xmlns:a16="http://schemas.microsoft.com/office/drawing/2014/main" id="{373C651A-12A8-4EEE-B378-88A2952F3C43}"/>
              </a:ext>
            </a:extLst>
          </xdr:cNvPr>
          <xdr:cNvSpPr/>
        </xdr:nvSpPr>
        <xdr:spPr>
          <a:xfrm>
            <a:off x="18759394" y="3269503"/>
            <a:ext cx="1599480" cy="2245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700" b="1" i="1">
                <a:solidFill>
                  <a:schemeClr val="tx1"/>
                </a:solidFill>
              </a:rPr>
              <a:t>Source: Department</a:t>
            </a:r>
            <a:r>
              <a:rPr lang="en-NZ" sz="700" b="1" i="1" baseline="0">
                <a:solidFill>
                  <a:schemeClr val="tx1"/>
                </a:solidFill>
              </a:rPr>
              <a:t> of Internal Affairs</a:t>
            </a:r>
            <a:endParaRPr lang="en-NZ" sz="700" b="1" i="1">
              <a:solidFill>
                <a:schemeClr val="tx1"/>
              </a:solidFill>
            </a:endParaRP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0.6836</cdr:x>
      <cdr:y>0.90909</cdr:y>
    </cdr:from>
    <cdr:to>
      <cdr:x>0.99126</cdr:x>
      <cdr:y>0.98131</cdr:y>
    </cdr:to>
    <cdr:sp macro="" textlink="">
      <cdr:nvSpPr>
        <cdr:cNvPr id="2" name="Rectangle 1">
          <a:extLst xmlns:a="http://schemas.openxmlformats.org/drawingml/2006/main">
            <a:ext uri="{FF2B5EF4-FFF2-40B4-BE49-F238E27FC236}">
              <a16:creationId xmlns:a16="http://schemas.microsoft.com/office/drawing/2014/main" id="{644802AE-368C-4D2C-90E3-155E1D51DBE1}"/>
            </a:ext>
          </a:extLst>
        </cdr:cNvPr>
        <cdr:cNvSpPr/>
      </cdr:nvSpPr>
      <cdr:spPr>
        <a:xfrm xmlns:a="http://schemas.openxmlformats.org/drawingml/2006/main">
          <a:off x="3546475" y="2603500"/>
          <a:ext cx="1596117" cy="20682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n-NZ" sz="700" b="1" i="1">
              <a:solidFill>
                <a:schemeClr val="tx1"/>
              </a:solidFill>
            </a:rPr>
            <a:t>Source: Department</a:t>
          </a:r>
          <a:r>
            <a:rPr lang="en-NZ" sz="700" b="1" i="1" baseline="0">
              <a:solidFill>
                <a:schemeClr val="tx1"/>
              </a:solidFill>
            </a:rPr>
            <a:t> of Internal Affairs</a:t>
          </a:r>
          <a:endParaRPr lang="en-NZ" sz="700" b="1" i="1">
            <a:solidFill>
              <a:schemeClr val="tx1"/>
            </a:solidFill>
          </a:endParaRPr>
        </a:p>
      </cdr:txBody>
    </cdr:sp>
  </cdr:relSizeAnchor>
  <cdr:relSizeAnchor xmlns:cdr="http://schemas.openxmlformats.org/drawingml/2006/chartDrawing">
    <cdr:from>
      <cdr:x>0.02394</cdr:x>
      <cdr:y>0.34793</cdr:y>
    </cdr:from>
    <cdr:to>
      <cdr:x>0.06627</cdr:x>
      <cdr:y>0.61089</cdr:y>
    </cdr:to>
    <cdr:sp macro="" textlink="">
      <cdr:nvSpPr>
        <cdr:cNvPr id="3" name="TextBox 2">
          <a:extLst xmlns:a="http://schemas.openxmlformats.org/drawingml/2006/main">
            <a:ext uri="{FF2B5EF4-FFF2-40B4-BE49-F238E27FC236}">
              <a16:creationId xmlns:a16="http://schemas.microsoft.com/office/drawing/2014/main" id="{1C6B0A70-B97C-1539-4ADE-AFB2A3B65497}"/>
            </a:ext>
          </a:extLst>
        </cdr:cNvPr>
        <cdr:cNvSpPr txBox="1"/>
      </cdr:nvSpPr>
      <cdr:spPr>
        <a:xfrm xmlns:a="http://schemas.openxmlformats.org/drawingml/2006/main">
          <a:off x="125676" y="952235"/>
          <a:ext cx="222250" cy="719667"/>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r>
            <a:rPr lang="en-NZ" sz="1000" b="1"/>
            <a:t>Proportion</a:t>
          </a:r>
        </a:p>
      </cdr:txBody>
    </cdr:sp>
  </cdr:relSizeAnchor>
</c:userShapes>
</file>

<file path=xl/drawings/drawing4.xml><?xml version="1.0" encoding="utf-8"?>
<c:userShapes xmlns:c="http://schemas.openxmlformats.org/drawingml/2006/chart">
  <cdr:relSizeAnchor xmlns:cdr="http://schemas.openxmlformats.org/drawingml/2006/chartDrawing">
    <cdr:from>
      <cdr:x>0.01537</cdr:x>
      <cdr:y>0.33708</cdr:y>
    </cdr:from>
    <cdr:to>
      <cdr:x>0.06187</cdr:x>
      <cdr:y>0.59107</cdr:y>
    </cdr:to>
    <cdr:sp macro="" textlink="">
      <cdr:nvSpPr>
        <cdr:cNvPr id="6" name="TextBox 5">
          <a:extLst xmlns:a="http://schemas.openxmlformats.org/drawingml/2006/main">
            <a:ext uri="{FF2B5EF4-FFF2-40B4-BE49-F238E27FC236}">
              <a16:creationId xmlns:a16="http://schemas.microsoft.com/office/drawing/2014/main" id="{DCA086A4-3517-FCC8-EB17-71CC979FA5A7}"/>
            </a:ext>
          </a:extLst>
        </cdr:cNvPr>
        <cdr:cNvSpPr txBox="1"/>
      </cdr:nvSpPr>
      <cdr:spPr>
        <a:xfrm xmlns:a="http://schemas.openxmlformats.org/drawingml/2006/main">
          <a:off x="80433" y="898905"/>
          <a:ext cx="243417" cy="677333"/>
        </a:xfrm>
        <a:prstGeom xmlns:a="http://schemas.openxmlformats.org/drawingml/2006/main" prst="rect">
          <a:avLst/>
        </a:prstGeom>
      </cdr:spPr>
      <cdr:txBody>
        <a:bodyPr xmlns:a="http://schemas.openxmlformats.org/drawingml/2006/main" vertOverflow="clip" vert="vert270" wrap="square" rtlCol="0" anchor="ctr" anchorCtr="0"/>
        <a:lstStyle xmlns:a="http://schemas.openxmlformats.org/drawingml/2006/main"/>
        <a:p xmlns:a="http://schemas.openxmlformats.org/drawingml/2006/main">
          <a:r>
            <a:rPr lang="en-NZ" sz="1000" b="1"/>
            <a:t>Proportion</a:t>
          </a:r>
        </a:p>
      </cdr:txBody>
    </cdr:sp>
  </cdr:relSizeAnchor>
</c:userShapes>
</file>

<file path=xl/drawings/drawing5.xml><?xml version="1.0" encoding="utf-8"?>
<c:userShapes xmlns:c="http://schemas.openxmlformats.org/drawingml/2006/chart">
  <cdr:relSizeAnchor xmlns:cdr="http://schemas.openxmlformats.org/drawingml/2006/chartDrawing">
    <cdr:from>
      <cdr:x>0.01504</cdr:x>
      <cdr:y>0.36112</cdr:y>
    </cdr:from>
    <cdr:to>
      <cdr:x>0.04042</cdr:x>
      <cdr:y>0.58789</cdr:y>
    </cdr:to>
    <cdr:sp macro="" textlink="">
      <cdr:nvSpPr>
        <cdr:cNvPr id="2" name="TextBox 1">
          <a:extLst xmlns:a="http://schemas.openxmlformats.org/drawingml/2006/main">
            <a:ext uri="{FF2B5EF4-FFF2-40B4-BE49-F238E27FC236}">
              <a16:creationId xmlns:a16="http://schemas.microsoft.com/office/drawing/2014/main" id="{C30D6E26-C6EA-A424-8278-5FAAAE112A57}"/>
            </a:ext>
          </a:extLst>
        </cdr:cNvPr>
        <cdr:cNvSpPr txBox="1"/>
      </cdr:nvSpPr>
      <cdr:spPr>
        <a:xfrm xmlns:a="http://schemas.openxmlformats.org/drawingml/2006/main">
          <a:off x="87842" y="1230238"/>
          <a:ext cx="148166" cy="772583"/>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r>
            <a:rPr lang="en-NZ" sz="1000" b="1"/>
            <a:t>Proportion</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R48"/>
  <sheetViews>
    <sheetView workbookViewId="0">
      <selection activeCell="I14" sqref="I14"/>
    </sheetView>
  </sheetViews>
  <sheetFormatPr defaultRowHeight="12.5" x14ac:dyDescent="0.25"/>
  <cols>
    <col min="3" max="3" width="45.6328125" customWidth="1"/>
  </cols>
  <sheetData>
    <row r="3" spans="2:8" ht="21" x14ac:dyDescent="0.5">
      <c r="B3" s="14"/>
      <c r="C3" s="14"/>
      <c r="D3" s="14"/>
      <c r="E3" s="14"/>
      <c r="F3" s="14"/>
      <c r="G3" s="14"/>
      <c r="H3" s="14"/>
    </row>
    <row r="4" spans="2:8" x14ac:dyDescent="0.25">
      <c r="C4" s="5"/>
    </row>
    <row r="5" spans="2:8" ht="14.5" x14ac:dyDescent="0.35">
      <c r="B5" s="1"/>
      <c r="C5" s="6"/>
      <c r="D5" s="1"/>
    </row>
    <row r="6" spans="2:8" ht="14.5" x14ac:dyDescent="0.35">
      <c r="B6" s="1"/>
      <c r="C6" s="6"/>
      <c r="D6" s="1"/>
    </row>
    <row r="7" spans="2:8" ht="14.5" x14ac:dyDescent="0.35">
      <c r="B7" s="1"/>
      <c r="C7" s="6"/>
      <c r="D7" s="1"/>
    </row>
    <row r="8" spans="2:8" ht="14.5" x14ac:dyDescent="0.35">
      <c r="B8" s="1"/>
      <c r="C8" s="6"/>
      <c r="D8" s="1"/>
    </row>
    <row r="9" spans="2:8" ht="14.5" x14ac:dyDescent="0.35">
      <c r="B9" s="1"/>
      <c r="C9" s="6"/>
      <c r="D9" s="1"/>
    </row>
    <row r="10" spans="2:8" ht="14.5" x14ac:dyDescent="0.35">
      <c r="B10" s="1"/>
      <c r="C10" s="6"/>
      <c r="D10" s="1"/>
    </row>
    <row r="11" spans="2:8" ht="14.5" x14ac:dyDescent="0.35">
      <c r="B11" s="1"/>
      <c r="C11" s="6"/>
      <c r="D11" s="1"/>
    </row>
    <row r="12" spans="2:8" ht="14.5" x14ac:dyDescent="0.35">
      <c r="B12" s="1"/>
      <c r="C12" s="6"/>
      <c r="D12" s="1"/>
    </row>
    <row r="13" spans="2:8" ht="13.5" customHeight="1" x14ac:dyDescent="0.35">
      <c r="B13" s="1"/>
      <c r="C13" s="6"/>
      <c r="D13" s="1"/>
    </row>
    <row r="14" spans="2:8" ht="14.5" x14ac:dyDescent="0.35">
      <c r="B14" s="1"/>
      <c r="C14" s="7"/>
      <c r="D14" s="1"/>
    </row>
    <row r="15" spans="2:8" ht="14.5" x14ac:dyDescent="0.35">
      <c r="B15" s="1"/>
      <c r="C15" s="6"/>
      <c r="D15" s="1"/>
    </row>
    <row r="17" spans="2:18" ht="14.5" x14ac:dyDescent="0.35">
      <c r="B17" s="190"/>
      <c r="C17" s="190"/>
    </row>
    <row r="19" spans="2:18" ht="14.5" x14ac:dyDescent="0.35">
      <c r="C19" s="12"/>
      <c r="D19" s="191"/>
      <c r="E19" s="191"/>
      <c r="F19" s="191"/>
      <c r="G19" s="191"/>
    </row>
    <row r="20" spans="2:18" ht="14.5" x14ac:dyDescent="0.35">
      <c r="C20" s="12"/>
      <c r="D20" s="191"/>
      <c r="E20" s="191"/>
      <c r="F20" s="191"/>
      <c r="G20" s="191"/>
    </row>
    <row r="21" spans="2:18" ht="14.5" x14ac:dyDescent="0.35">
      <c r="C21" s="12"/>
      <c r="D21" s="191"/>
      <c r="E21" s="191"/>
      <c r="F21" s="191"/>
      <c r="G21" s="191"/>
    </row>
    <row r="22" spans="2:18" ht="14.5" x14ac:dyDescent="0.35">
      <c r="C22" s="12"/>
      <c r="D22" s="191"/>
      <c r="E22" s="191"/>
      <c r="F22" s="191"/>
      <c r="G22" s="191"/>
    </row>
    <row r="23" spans="2:18" ht="14.5" x14ac:dyDescent="0.35">
      <c r="C23" s="12"/>
      <c r="D23" s="191"/>
      <c r="E23" s="191"/>
      <c r="F23" s="191"/>
      <c r="G23" s="191"/>
    </row>
    <row r="24" spans="2:18" ht="14.5" x14ac:dyDescent="0.35">
      <c r="C24" s="12"/>
      <c r="D24" s="191"/>
      <c r="E24" s="191"/>
      <c r="F24" s="191"/>
      <c r="G24" s="191"/>
    </row>
    <row r="25" spans="2:18" ht="14.5" x14ac:dyDescent="0.35">
      <c r="C25" s="12"/>
      <c r="D25" s="191"/>
      <c r="E25" s="191"/>
      <c r="F25" s="191"/>
      <c r="G25" s="191"/>
    </row>
    <row r="26" spans="2:18" ht="14.5" x14ac:dyDescent="0.35">
      <c r="C26" s="12"/>
      <c r="D26" s="191"/>
      <c r="E26" s="191"/>
      <c r="F26" s="191"/>
      <c r="G26" s="191"/>
    </row>
    <row r="27" spans="2:18" ht="14.5" x14ac:dyDescent="0.35">
      <c r="C27" s="12"/>
      <c r="D27" s="191"/>
      <c r="E27" s="191"/>
      <c r="F27" s="191"/>
      <c r="G27" s="191"/>
    </row>
    <row r="28" spans="2:18" ht="14.5" x14ac:dyDescent="0.35">
      <c r="C28" s="12"/>
      <c r="D28" s="191"/>
      <c r="E28" s="191"/>
      <c r="F28" s="191"/>
      <c r="G28" s="191"/>
    </row>
    <row r="29" spans="2:18" ht="14.5" x14ac:dyDescent="0.35">
      <c r="C29" s="12"/>
      <c r="D29" s="13"/>
      <c r="E29" s="13"/>
      <c r="F29" s="13"/>
      <c r="G29" s="13"/>
    </row>
    <row r="31" spans="2:18" ht="15.5" x14ac:dyDescent="0.35">
      <c r="B31" s="11"/>
      <c r="C31" s="11"/>
      <c r="D31" s="1"/>
      <c r="E31" s="1"/>
      <c r="F31" s="1"/>
      <c r="G31" s="1"/>
      <c r="H31" s="1"/>
      <c r="I31" s="1"/>
      <c r="J31" s="1"/>
      <c r="K31" s="1"/>
      <c r="L31" s="1"/>
      <c r="M31" s="1"/>
      <c r="N31" s="1"/>
      <c r="O31" s="1"/>
      <c r="P31" s="2"/>
      <c r="Q31" s="2"/>
      <c r="R31" s="2"/>
    </row>
    <row r="32" spans="2:18" ht="9.75" customHeight="1" x14ac:dyDescent="0.35">
      <c r="B32" s="1"/>
      <c r="C32" s="9"/>
      <c r="D32" s="1"/>
      <c r="E32" s="1"/>
      <c r="F32" s="1"/>
      <c r="G32" s="1"/>
      <c r="H32" s="1"/>
      <c r="I32" s="1"/>
      <c r="J32" s="1"/>
      <c r="K32" s="1"/>
      <c r="L32" s="1"/>
      <c r="M32" s="1"/>
      <c r="N32" s="1"/>
      <c r="O32" s="1"/>
      <c r="P32" s="2"/>
      <c r="Q32" s="2"/>
      <c r="R32" s="2"/>
    </row>
    <row r="33" spans="2:18" ht="15.5" x14ac:dyDescent="0.35">
      <c r="B33" s="1"/>
      <c r="C33" s="8"/>
      <c r="D33" s="1"/>
      <c r="E33" s="1"/>
      <c r="G33" s="1"/>
      <c r="H33" s="1"/>
      <c r="I33" s="1"/>
      <c r="J33" s="1"/>
      <c r="K33" s="1"/>
      <c r="L33" s="1"/>
      <c r="M33" s="1"/>
      <c r="N33" s="1"/>
      <c r="O33" s="1"/>
      <c r="P33" s="2"/>
      <c r="Q33" s="2"/>
      <c r="R33" s="2"/>
    </row>
    <row r="34" spans="2:18" ht="15.5" x14ac:dyDescent="0.35">
      <c r="B34" s="1"/>
      <c r="C34" s="8"/>
      <c r="D34" s="1"/>
      <c r="E34" s="1"/>
      <c r="G34" s="1"/>
      <c r="H34" s="1"/>
      <c r="I34" s="1"/>
      <c r="J34" s="1"/>
      <c r="K34" s="1"/>
      <c r="L34" s="1"/>
      <c r="M34" s="1"/>
      <c r="N34" s="1"/>
      <c r="O34" s="1"/>
      <c r="P34" s="2"/>
      <c r="Q34" s="2"/>
      <c r="R34" s="2"/>
    </row>
    <row r="35" spans="2:18" ht="7.5" customHeight="1" x14ac:dyDescent="0.35">
      <c r="B35" s="1"/>
      <c r="C35" s="9"/>
      <c r="D35" s="1"/>
      <c r="E35" s="1"/>
      <c r="G35" s="1"/>
      <c r="H35" s="1"/>
      <c r="I35" s="1"/>
      <c r="J35" s="1"/>
      <c r="K35" s="1"/>
      <c r="L35" s="1"/>
      <c r="M35" s="1"/>
      <c r="N35" s="1"/>
      <c r="O35" s="1"/>
      <c r="P35" s="2"/>
      <c r="Q35" s="2"/>
      <c r="R35" s="2"/>
    </row>
    <row r="36" spans="2:18" ht="15.5" x14ac:dyDescent="0.35">
      <c r="B36" s="1"/>
      <c r="C36" s="8"/>
      <c r="D36" s="1"/>
      <c r="E36" s="1"/>
      <c r="G36" s="1"/>
      <c r="H36" s="1"/>
      <c r="I36" s="1"/>
      <c r="J36" s="1"/>
      <c r="K36" s="1"/>
      <c r="L36" s="1"/>
      <c r="M36" s="1"/>
      <c r="N36" s="1"/>
      <c r="O36" s="1"/>
      <c r="P36" s="2"/>
      <c r="Q36" s="2"/>
      <c r="R36" s="2"/>
    </row>
    <row r="37" spans="2:18" ht="6.75" customHeight="1" x14ac:dyDescent="0.35">
      <c r="B37" s="1"/>
      <c r="C37" s="10"/>
      <c r="E37" s="1"/>
      <c r="G37" s="1"/>
      <c r="H37" s="1"/>
      <c r="I37" s="1"/>
      <c r="J37" s="1"/>
      <c r="K37" s="1"/>
      <c r="L37" s="1"/>
      <c r="M37" s="1"/>
      <c r="N37" s="1"/>
      <c r="O37" s="1"/>
      <c r="P37" s="2"/>
      <c r="Q37" s="2"/>
      <c r="R37" s="2"/>
    </row>
    <row r="38" spans="2:18" ht="16.5" customHeight="1" x14ac:dyDescent="0.35">
      <c r="B38" s="1"/>
      <c r="C38" s="8"/>
      <c r="D38" s="1"/>
      <c r="E38" s="1"/>
      <c r="G38" s="1"/>
      <c r="H38" s="1"/>
      <c r="I38" s="1"/>
      <c r="J38" s="1"/>
      <c r="K38" s="1"/>
      <c r="L38" s="1"/>
      <c r="M38" s="1"/>
      <c r="N38" s="1"/>
      <c r="O38" s="1"/>
      <c r="P38" s="2"/>
      <c r="Q38" s="2"/>
      <c r="R38" s="2"/>
    </row>
    <row r="39" spans="2:18" ht="15.5" x14ac:dyDescent="0.35">
      <c r="B39" s="1"/>
      <c r="C39" s="9"/>
      <c r="D39" s="1"/>
      <c r="E39" s="1"/>
      <c r="G39" s="1"/>
      <c r="H39" s="1"/>
      <c r="I39" s="1"/>
      <c r="J39" s="1"/>
      <c r="K39" s="1"/>
      <c r="L39" s="1"/>
      <c r="M39" s="1"/>
      <c r="N39" s="1"/>
      <c r="O39" s="1"/>
      <c r="P39" s="2"/>
      <c r="Q39" s="2"/>
      <c r="R39" s="2"/>
    </row>
    <row r="40" spans="2:18" ht="7.5" customHeight="1" x14ac:dyDescent="0.35">
      <c r="B40" s="1"/>
      <c r="C40" s="4"/>
      <c r="D40" s="1"/>
      <c r="E40" s="1"/>
      <c r="G40" s="1"/>
      <c r="H40" s="1"/>
      <c r="I40" s="1"/>
      <c r="J40" s="1"/>
      <c r="K40" s="1"/>
      <c r="L40" s="1"/>
      <c r="M40" s="1"/>
      <c r="N40" s="1"/>
      <c r="O40" s="1"/>
      <c r="P40" s="2"/>
      <c r="Q40" s="2"/>
      <c r="R40" s="2"/>
    </row>
    <row r="41" spans="2:18" ht="15.5" x14ac:dyDescent="0.35">
      <c r="B41" s="1"/>
      <c r="C41" s="8"/>
      <c r="D41" s="1"/>
      <c r="E41" s="1"/>
      <c r="G41" s="1"/>
      <c r="H41" s="1"/>
      <c r="I41" s="1"/>
      <c r="J41" s="1"/>
      <c r="K41" s="1"/>
      <c r="L41" s="1"/>
      <c r="M41" s="1"/>
      <c r="N41" s="1"/>
      <c r="O41" s="1"/>
      <c r="P41" s="2"/>
      <c r="Q41" s="2"/>
      <c r="R41" s="2"/>
    </row>
    <row r="42" spans="2:18" ht="15.5" x14ac:dyDescent="0.35">
      <c r="B42" s="1"/>
      <c r="E42" s="1"/>
      <c r="K42" s="1"/>
      <c r="L42" s="1"/>
      <c r="M42" s="1"/>
      <c r="N42" s="1"/>
      <c r="O42" s="1"/>
      <c r="P42" s="2"/>
      <c r="Q42" s="2"/>
      <c r="R42" s="2"/>
    </row>
    <row r="43" spans="2:18" ht="15.5" x14ac:dyDescent="0.35">
      <c r="B43" s="1"/>
      <c r="K43" s="1"/>
      <c r="L43" s="1"/>
      <c r="M43" s="1"/>
      <c r="N43" s="1"/>
      <c r="O43" s="1"/>
      <c r="P43" s="2"/>
      <c r="Q43" s="2"/>
      <c r="R43" s="2"/>
    </row>
    <row r="44" spans="2:18" ht="15.5" x14ac:dyDescent="0.35">
      <c r="B44" s="1"/>
      <c r="M44" s="1"/>
      <c r="N44" s="1"/>
      <c r="O44" s="1"/>
      <c r="P44" s="2"/>
      <c r="Q44" s="2"/>
      <c r="R44" s="2"/>
    </row>
    <row r="45" spans="2:18" ht="15.5" x14ac:dyDescent="0.35">
      <c r="B45" s="1"/>
      <c r="M45" s="1"/>
      <c r="N45" s="1"/>
      <c r="O45" s="1"/>
      <c r="P45" s="2"/>
      <c r="Q45" s="2"/>
      <c r="R45" s="2"/>
    </row>
    <row r="46" spans="2:18" ht="15.5" x14ac:dyDescent="0.35">
      <c r="B46" s="1"/>
      <c r="M46" s="1"/>
      <c r="N46" s="1"/>
      <c r="O46" s="1"/>
      <c r="P46" s="2"/>
      <c r="Q46" s="2"/>
      <c r="R46" s="2"/>
    </row>
    <row r="47" spans="2:18" ht="15.5" x14ac:dyDescent="0.35">
      <c r="B47" s="1"/>
      <c r="M47" s="1"/>
      <c r="N47" s="1"/>
      <c r="O47" s="1"/>
      <c r="P47" s="2"/>
      <c r="Q47" s="2"/>
      <c r="R47" s="2"/>
    </row>
    <row r="48" spans="2:18" ht="15.5" x14ac:dyDescent="0.35">
      <c r="B48" s="1"/>
      <c r="M48" s="1"/>
      <c r="N48" s="1"/>
      <c r="O48" s="1"/>
      <c r="P48" s="2"/>
      <c r="Q48" s="2"/>
      <c r="R48" s="2"/>
    </row>
  </sheetData>
  <mergeCells count="11">
    <mergeCell ref="B17:C17"/>
    <mergeCell ref="D27:G27"/>
    <mergeCell ref="D28:G28"/>
    <mergeCell ref="D19:G19"/>
    <mergeCell ref="D21:G21"/>
    <mergeCell ref="D22:G22"/>
    <mergeCell ref="D23:G23"/>
    <mergeCell ref="D24:G24"/>
    <mergeCell ref="D25:G25"/>
    <mergeCell ref="D26:G26"/>
    <mergeCell ref="D20:G20"/>
  </mergeCells>
  <pageMargins left="0.7" right="0.7" top="0.75" bottom="0.75" header="0.3" footer="0.3"/>
  <pageSetup paperSize="9" orientation="portrait" r:id="rId1"/>
  <headerFooter>
    <oddFooter>&amp;C_x000D_&amp;1#&amp;"Aptos"&amp;10&amp;K000000 [UNCLASSIFIED]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ED34B-BC51-4573-8CB7-03156C8D249E}">
  <dimension ref="A3:BG98"/>
  <sheetViews>
    <sheetView tabSelected="1" topLeftCell="A10" zoomScaleNormal="100" workbookViewId="0">
      <selection activeCell="G38" sqref="G38"/>
    </sheetView>
  </sheetViews>
  <sheetFormatPr defaultRowHeight="12.5" x14ac:dyDescent="0.25"/>
  <cols>
    <col min="1" max="1" width="48" customWidth="1"/>
    <col min="2" max="2" width="18" bestFit="1" customWidth="1"/>
    <col min="3" max="3" width="17.36328125" bestFit="1" customWidth="1"/>
    <col min="4" max="4" width="14.7265625" bestFit="1" customWidth="1"/>
    <col min="5" max="5" width="13.7265625" bestFit="1" customWidth="1"/>
    <col min="6" max="6" width="13.81640625" bestFit="1" customWidth="1"/>
    <col min="7" max="7" width="20.6328125" bestFit="1" customWidth="1"/>
    <col min="8" max="8" width="17" bestFit="1" customWidth="1"/>
    <col min="13" max="13" width="8.7265625" customWidth="1"/>
    <col min="50" max="50" width="10.26953125" bestFit="1" customWidth="1"/>
  </cols>
  <sheetData>
    <row r="3" spans="1:35" x14ac:dyDescent="0.25">
      <c r="Z3" s="75"/>
      <c r="AA3" s="75"/>
    </row>
    <row r="4" spans="1:35" x14ac:dyDescent="0.25">
      <c r="Z4" s="75"/>
      <c r="AA4" s="75"/>
    </row>
    <row r="5" spans="1:35" ht="28.5" thickBot="1" x14ac:dyDescent="0.35">
      <c r="A5" s="79" t="s">
        <v>665</v>
      </c>
      <c r="B5" s="47">
        <v>1989</v>
      </c>
      <c r="C5" s="47">
        <v>1992</v>
      </c>
      <c r="D5" s="47">
        <v>1995</v>
      </c>
      <c r="E5" s="47">
        <v>1998</v>
      </c>
      <c r="F5" s="47">
        <v>2001</v>
      </c>
      <c r="G5" s="47">
        <v>2004</v>
      </c>
      <c r="H5" s="47">
        <v>2007</v>
      </c>
      <c r="I5" s="47">
        <v>2010</v>
      </c>
      <c r="J5" s="47">
        <v>2013</v>
      </c>
      <c r="K5" s="47">
        <v>2016</v>
      </c>
      <c r="L5" s="47">
        <v>2019</v>
      </c>
      <c r="M5" s="47">
        <v>2022</v>
      </c>
      <c r="N5" s="47">
        <v>2025</v>
      </c>
      <c r="Z5" s="75"/>
      <c r="AA5" s="75"/>
    </row>
    <row r="6" spans="1:35" x14ac:dyDescent="0.25">
      <c r="A6" s="80" t="s">
        <v>666</v>
      </c>
      <c r="B6" s="74">
        <v>0.65</v>
      </c>
      <c r="C6" s="74">
        <v>0.61</v>
      </c>
      <c r="D6" s="74">
        <v>0.59</v>
      </c>
      <c r="E6" s="74">
        <v>0.61</v>
      </c>
      <c r="F6" s="74">
        <v>0.56999999999999995</v>
      </c>
      <c r="G6" s="74">
        <v>0.51</v>
      </c>
      <c r="H6" s="74">
        <v>0.49</v>
      </c>
      <c r="I6" s="74">
        <v>0.5</v>
      </c>
      <c r="J6" s="74">
        <v>0.48</v>
      </c>
      <c r="K6" s="74">
        <v>0.47</v>
      </c>
      <c r="L6" s="95">
        <v>0.48003222261872375</v>
      </c>
      <c r="M6" s="74">
        <v>0.45</v>
      </c>
      <c r="N6" s="108">
        <v>0.47064043906477293</v>
      </c>
      <c r="Z6" s="75"/>
      <c r="AA6" s="75"/>
    </row>
    <row r="7" spans="1:35" x14ac:dyDescent="0.25">
      <c r="A7" s="81" t="s">
        <v>667</v>
      </c>
      <c r="B7" s="76">
        <v>0.52</v>
      </c>
      <c r="C7" s="76">
        <v>0.48</v>
      </c>
      <c r="D7" s="76">
        <v>0.49</v>
      </c>
      <c r="E7" s="76">
        <v>0.51</v>
      </c>
      <c r="F7" s="76">
        <v>0.45</v>
      </c>
      <c r="G7" s="76">
        <v>0.43</v>
      </c>
      <c r="H7" s="76">
        <v>0.41</v>
      </c>
      <c r="I7" s="76">
        <v>0.46</v>
      </c>
      <c r="J7" s="76">
        <v>0.39</v>
      </c>
      <c r="K7" s="76">
        <v>0.4</v>
      </c>
      <c r="L7" s="96">
        <v>0.39225713879238822</v>
      </c>
      <c r="M7" s="76">
        <v>0.39</v>
      </c>
      <c r="N7" s="112">
        <v>0.35206262540602029</v>
      </c>
      <c r="Z7" s="75"/>
      <c r="AA7" s="75"/>
    </row>
    <row r="8" spans="1:35" ht="13" thickBot="1" x14ac:dyDescent="0.3">
      <c r="A8" s="82" t="s">
        <v>668</v>
      </c>
      <c r="B8" s="78">
        <v>0.56000000000000005</v>
      </c>
      <c r="C8" s="78">
        <v>0.52</v>
      </c>
      <c r="D8" s="78">
        <v>0.48</v>
      </c>
      <c r="E8" s="78">
        <v>0.53</v>
      </c>
      <c r="F8" s="78">
        <v>0.49</v>
      </c>
      <c r="G8" s="78">
        <v>0.45</v>
      </c>
      <c r="H8" s="78">
        <v>0.43</v>
      </c>
      <c r="I8" s="78">
        <v>0.47</v>
      </c>
      <c r="J8" s="78">
        <v>0.43</v>
      </c>
      <c r="K8" s="78">
        <v>0.44</v>
      </c>
      <c r="L8" s="97">
        <v>0.4514540165186085</v>
      </c>
      <c r="M8" s="78">
        <v>0.43</v>
      </c>
      <c r="N8" s="113">
        <v>0.43943305859804055</v>
      </c>
      <c r="Z8" s="75"/>
      <c r="AA8" s="75"/>
    </row>
    <row r="9" spans="1:35" x14ac:dyDescent="0.25">
      <c r="Z9" s="75"/>
      <c r="AA9" s="75"/>
    </row>
    <row r="10" spans="1:35" x14ac:dyDescent="0.25">
      <c r="Z10" s="75"/>
      <c r="AA10" s="75"/>
    </row>
    <row r="12" spans="1:35" ht="14.5" thickBot="1" x14ac:dyDescent="0.35">
      <c r="A12" s="73" t="s">
        <v>669</v>
      </c>
      <c r="B12" s="47">
        <v>1989</v>
      </c>
      <c r="C12" s="47">
        <v>1992</v>
      </c>
      <c r="D12" s="47">
        <v>1995</v>
      </c>
      <c r="E12" s="47">
        <v>1998</v>
      </c>
      <c r="F12" s="47">
        <v>2001</v>
      </c>
      <c r="G12" s="47">
        <v>2004</v>
      </c>
      <c r="H12" s="47">
        <v>2007</v>
      </c>
      <c r="I12" s="47">
        <v>2010</v>
      </c>
      <c r="J12" s="47">
        <v>2013</v>
      </c>
      <c r="K12" s="47">
        <v>2016</v>
      </c>
      <c r="L12" s="47">
        <v>2019</v>
      </c>
      <c r="M12" s="47">
        <v>2022</v>
      </c>
      <c r="N12" s="47">
        <v>2025</v>
      </c>
    </row>
    <row r="13" spans="1:35" x14ac:dyDescent="0.25">
      <c r="A13" s="80" t="s">
        <v>670</v>
      </c>
      <c r="B13" s="74">
        <v>0.56999999999999995</v>
      </c>
      <c r="C13" s="74">
        <v>0.53</v>
      </c>
      <c r="D13" s="74">
        <v>0.53</v>
      </c>
      <c r="E13" s="74">
        <v>0.55000000000000004</v>
      </c>
      <c r="F13" s="74">
        <v>0.5</v>
      </c>
      <c r="G13" s="74">
        <v>0.46</v>
      </c>
      <c r="H13" s="74">
        <v>0.44</v>
      </c>
      <c r="I13" s="74">
        <v>0.49</v>
      </c>
      <c r="J13" s="74">
        <v>0.41</v>
      </c>
      <c r="K13" s="74">
        <v>0.42</v>
      </c>
      <c r="L13" s="95">
        <v>0.42184540536923804</v>
      </c>
      <c r="M13" s="74">
        <v>0.41</v>
      </c>
      <c r="N13" s="98">
        <v>0.39485549523454955</v>
      </c>
    </row>
    <row r="14" spans="1:35" ht="13" thickBot="1" x14ac:dyDescent="0.3">
      <c r="A14" s="82" t="s">
        <v>671</v>
      </c>
      <c r="B14" s="78">
        <v>0.56000000000000005</v>
      </c>
      <c r="C14" s="78">
        <v>0.51</v>
      </c>
      <c r="D14" s="78">
        <v>0.51</v>
      </c>
      <c r="E14" s="78">
        <v>0.53</v>
      </c>
      <c r="F14" s="78">
        <v>0.47</v>
      </c>
      <c r="G14" s="78">
        <v>0.46</v>
      </c>
      <c r="H14" s="78">
        <v>0.44</v>
      </c>
      <c r="I14" s="78">
        <v>0.49</v>
      </c>
      <c r="J14" s="78">
        <v>0.42</v>
      </c>
      <c r="K14" s="78">
        <v>0.43</v>
      </c>
      <c r="L14" s="97">
        <v>0.43291785586650716</v>
      </c>
      <c r="M14" s="78">
        <v>0.41</v>
      </c>
      <c r="N14" s="99">
        <v>0.39582906988843214</v>
      </c>
    </row>
    <row r="15" spans="1:35" x14ac:dyDescent="0.25">
      <c r="Z15" s="39"/>
      <c r="AA15" s="39"/>
      <c r="AB15" s="39"/>
      <c r="AC15" s="39"/>
      <c r="AD15" s="39"/>
      <c r="AE15" s="39"/>
      <c r="AF15" s="39"/>
      <c r="AG15" s="39"/>
      <c r="AH15" s="39"/>
      <c r="AI15" s="39"/>
    </row>
    <row r="16" spans="1:35" ht="13" x14ac:dyDescent="0.3">
      <c r="Z16" s="39"/>
      <c r="AA16" s="47"/>
      <c r="AB16" s="47"/>
      <c r="AC16" s="47"/>
      <c r="AD16" s="47"/>
      <c r="AE16" s="47"/>
      <c r="AF16" s="47"/>
      <c r="AG16" s="47"/>
      <c r="AH16" s="47"/>
      <c r="AI16" s="47"/>
    </row>
    <row r="17" spans="1:59" x14ac:dyDescent="0.25">
      <c r="Z17" s="39"/>
      <c r="AB17" s="39"/>
      <c r="AC17" s="39"/>
      <c r="AF17" s="39"/>
      <c r="AG17" s="39"/>
      <c r="AH17" s="39"/>
      <c r="AI17" s="39"/>
    </row>
    <row r="18" spans="1:59" ht="28.5" thickBot="1" x14ac:dyDescent="0.35">
      <c r="A18" s="79" t="s">
        <v>672</v>
      </c>
      <c r="B18" s="47">
        <v>2010</v>
      </c>
      <c r="C18" s="47">
        <v>2013</v>
      </c>
      <c r="D18" s="47">
        <v>2016</v>
      </c>
      <c r="E18" s="47">
        <v>2019</v>
      </c>
      <c r="F18" s="47">
        <v>2022</v>
      </c>
      <c r="G18" s="47">
        <v>2025</v>
      </c>
      <c r="Z18" s="39"/>
      <c r="AB18" s="39"/>
      <c r="AC18" s="39"/>
      <c r="AD18" s="39"/>
      <c r="AE18" s="39"/>
      <c r="AF18" s="39"/>
      <c r="AG18" s="39"/>
      <c r="AH18" s="39"/>
      <c r="AI18" s="39"/>
    </row>
    <row r="19" spans="1:59" x14ac:dyDescent="0.25">
      <c r="A19" s="80" t="s">
        <v>673</v>
      </c>
      <c r="B19" s="100">
        <v>0.28468251579897685</v>
      </c>
      <c r="C19" s="100">
        <v>0.30210543496001308</v>
      </c>
      <c r="D19" s="100">
        <v>0.33333333333333331</v>
      </c>
      <c r="E19" s="100">
        <v>0.35756263532322918</v>
      </c>
      <c r="F19" s="100">
        <v>0.37708760621154408</v>
      </c>
      <c r="G19" s="101">
        <v>0.37048987973012615</v>
      </c>
      <c r="AS19" s="83"/>
      <c r="AT19" s="83"/>
      <c r="AU19" s="83"/>
      <c r="AV19" s="83"/>
      <c r="AW19" s="83"/>
      <c r="AX19" s="83"/>
    </row>
    <row r="20" spans="1:59" ht="13" thickBot="1" x14ac:dyDescent="0.3">
      <c r="A20" s="82" t="s">
        <v>674</v>
      </c>
      <c r="B20" s="78">
        <v>0.30483271375464682</v>
      </c>
      <c r="C20" s="78">
        <v>0.3188865398167724</v>
      </c>
      <c r="D20" s="78">
        <v>0.36520210896309313</v>
      </c>
      <c r="E20" s="78">
        <v>0.39875389408099687</v>
      </c>
      <c r="F20" s="78">
        <v>0.38705662725575607</v>
      </c>
      <c r="G20" s="102">
        <v>0.40934579439252339</v>
      </c>
      <c r="AV20" s="83"/>
      <c r="AW20" s="83"/>
      <c r="AX20" s="83"/>
    </row>
    <row r="21" spans="1:59" ht="13" x14ac:dyDescent="0.3">
      <c r="K21" s="47"/>
      <c r="AV21" s="83"/>
      <c r="AW21" s="83"/>
      <c r="AX21" s="83"/>
    </row>
    <row r="22" spans="1:59" x14ac:dyDescent="0.25">
      <c r="AV22" s="83"/>
      <c r="AW22" s="83"/>
      <c r="AX22" s="83"/>
    </row>
    <row r="23" spans="1:59" ht="13.5" thickBot="1" x14ac:dyDescent="0.35">
      <c r="A23" s="105" t="s">
        <v>736</v>
      </c>
      <c r="B23" s="103" t="s">
        <v>668</v>
      </c>
      <c r="C23" s="47" t="s">
        <v>666</v>
      </c>
      <c r="D23" s="47" t="s">
        <v>667</v>
      </c>
      <c r="E23" s="47" t="s">
        <v>675</v>
      </c>
      <c r="F23" s="47" t="s">
        <v>676</v>
      </c>
      <c r="G23" s="47" t="s">
        <v>677</v>
      </c>
      <c r="Z23" s="39"/>
      <c r="AA23" s="39"/>
      <c r="AB23" s="39"/>
      <c r="AC23" s="39"/>
      <c r="AD23" s="39"/>
      <c r="AE23" s="39"/>
      <c r="AF23" s="39"/>
      <c r="AG23" s="39"/>
      <c r="AH23" s="39"/>
      <c r="AI23" s="39"/>
      <c r="AS23" s="83"/>
      <c r="AT23" s="83"/>
      <c r="AU23" s="83"/>
      <c r="AV23" s="83"/>
      <c r="AW23" s="83"/>
      <c r="AX23" s="84"/>
    </row>
    <row r="24" spans="1:59" ht="13" x14ac:dyDescent="0.3">
      <c r="A24" s="80" t="s">
        <v>678</v>
      </c>
      <c r="B24" s="74">
        <v>0.30716723549488056</v>
      </c>
      <c r="C24" s="74">
        <v>0.36201022146507666</v>
      </c>
      <c r="D24" s="74">
        <v>0.34763948497854075</v>
      </c>
      <c r="E24" s="74">
        <v>0.28819444444444442</v>
      </c>
      <c r="F24" s="74">
        <v>0.36103896103896105</v>
      </c>
      <c r="G24" s="104">
        <v>0.45330012453300123</v>
      </c>
      <c r="Z24" s="39"/>
      <c r="AA24" s="47"/>
      <c r="AB24" s="47"/>
      <c r="AC24" s="47"/>
      <c r="AD24" s="47"/>
      <c r="AE24" s="47"/>
      <c r="AF24" s="47"/>
      <c r="AG24" s="47"/>
      <c r="AH24" s="47"/>
      <c r="AI24" s="47"/>
      <c r="AS24" s="83"/>
      <c r="AT24" s="83"/>
      <c r="AU24" s="83"/>
      <c r="AV24" s="83"/>
      <c r="AW24" s="83"/>
      <c r="AX24" s="83"/>
      <c r="BG24" s="86"/>
    </row>
    <row r="25" spans="1:59" ht="13" thickBot="1" x14ac:dyDescent="0.3">
      <c r="A25" s="82" t="s">
        <v>679</v>
      </c>
      <c r="B25" s="78">
        <v>0.31818181818181818</v>
      </c>
      <c r="C25" s="78">
        <v>0.39416058394160586</v>
      </c>
      <c r="D25" s="78">
        <v>0.41358024691358025</v>
      </c>
      <c r="E25" s="78">
        <v>0.27272727272727271</v>
      </c>
      <c r="F25" s="78">
        <v>0.43046357615894038</v>
      </c>
      <c r="G25" s="102">
        <v>0.45604395604395603</v>
      </c>
      <c r="Z25" s="39"/>
      <c r="AA25" s="39"/>
      <c r="AB25" s="39"/>
      <c r="AC25" s="39"/>
      <c r="AD25" s="39"/>
      <c r="AE25" s="39"/>
      <c r="AF25" s="39"/>
      <c r="AG25" s="39"/>
      <c r="AH25" s="39"/>
      <c r="AI25" s="39"/>
      <c r="AS25" s="83"/>
      <c r="AT25" s="83"/>
      <c r="AU25" s="83"/>
      <c r="AV25" s="83"/>
      <c r="AW25" s="83"/>
      <c r="AX25" s="83"/>
    </row>
    <row r="26" spans="1:59" x14ac:dyDescent="0.25">
      <c r="Z26" s="39"/>
      <c r="AA26" s="39"/>
      <c r="AB26" s="39"/>
      <c r="AC26" s="39"/>
      <c r="AD26" s="39"/>
      <c r="AE26" s="39"/>
      <c r="AF26" s="39"/>
      <c r="AG26" s="39"/>
      <c r="AH26" s="39"/>
      <c r="AI26" s="39"/>
      <c r="AS26" s="83"/>
      <c r="AT26" s="83"/>
      <c r="AU26" s="83"/>
      <c r="AV26" s="83"/>
      <c r="AW26" s="83"/>
      <c r="AX26" s="88"/>
    </row>
    <row r="27" spans="1:59" x14ac:dyDescent="0.25">
      <c r="AS27" s="83"/>
      <c r="AT27" s="83"/>
      <c r="AU27" s="83"/>
      <c r="AV27" s="83"/>
      <c r="AW27" s="83"/>
      <c r="AX27" s="88"/>
    </row>
    <row r="28" spans="1:59" x14ac:dyDescent="0.25">
      <c r="AS28" s="83"/>
      <c r="AT28" s="83"/>
      <c r="AU28" s="83"/>
      <c r="AV28" s="83"/>
      <c r="AW28" s="83"/>
      <c r="AX28" s="83"/>
      <c r="AY28" s="87"/>
    </row>
    <row r="29" spans="1:59" x14ac:dyDescent="0.25">
      <c r="AS29" s="83"/>
      <c r="AT29" s="83"/>
      <c r="AU29" s="83"/>
      <c r="AV29" s="83"/>
      <c r="AW29" s="83"/>
      <c r="AX29" s="83"/>
    </row>
    <row r="30" spans="1:59" ht="14.5" thickBot="1" x14ac:dyDescent="0.35">
      <c r="A30" s="94" t="s">
        <v>680</v>
      </c>
      <c r="B30" s="107" t="s">
        <v>668</v>
      </c>
      <c r="C30" s="111" t="s">
        <v>666</v>
      </c>
      <c r="D30" s="111" t="s">
        <v>667</v>
      </c>
      <c r="E30" s="111" t="s">
        <v>675</v>
      </c>
      <c r="F30" s="111" t="s">
        <v>676</v>
      </c>
      <c r="G30" s="111" t="s">
        <v>677</v>
      </c>
      <c r="AS30" s="83"/>
      <c r="AT30" s="83"/>
      <c r="AU30" s="83"/>
      <c r="AV30" s="83"/>
      <c r="AW30" s="83"/>
      <c r="AX30" s="83"/>
    </row>
    <row r="31" spans="1:59" x14ac:dyDescent="0.25">
      <c r="A31" s="80">
        <v>2010</v>
      </c>
      <c r="B31" s="74">
        <v>0.24099999999999999</v>
      </c>
      <c r="C31" s="74">
        <v>0.27600000000000002</v>
      </c>
      <c r="D31" s="74">
        <v>0.34899999999999998</v>
      </c>
      <c r="E31" s="106">
        <v>0.17899999999999999</v>
      </c>
      <c r="F31" s="106">
        <v>0.38900000000000001</v>
      </c>
      <c r="G31" s="108">
        <v>0.33</v>
      </c>
      <c r="Z31" s="39"/>
      <c r="AA31" s="39"/>
      <c r="AB31" s="39"/>
      <c r="AC31" s="39"/>
      <c r="AD31" s="39"/>
      <c r="AE31" s="39"/>
      <c r="AF31" s="39"/>
      <c r="AG31" s="39"/>
      <c r="AH31" s="39"/>
      <c r="AI31" s="39"/>
      <c r="AS31" s="83"/>
      <c r="AT31" s="83"/>
      <c r="AU31" s="83"/>
      <c r="AV31" s="83"/>
      <c r="AW31" s="83"/>
      <c r="AX31" s="83"/>
    </row>
    <row r="32" spans="1:59" ht="13" x14ac:dyDescent="0.3">
      <c r="A32" s="81">
        <v>2013</v>
      </c>
      <c r="B32" s="93">
        <v>0.21199999999999999</v>
      </c>
      <c r="C32" s="93">
        <v>0.29699999999999999</v>
      </c>
      <c r="D32" s="93">
        <v>0.32500000000000001</v>
      </c>
      <c r="E32" s="109">
        <v>0.19700000000000001</v>
      </c>
      <c r="F32" s="109">
        <v>0.40200000000000002</v>
      </c>
      <c r="G32" s="110">
        <v>0.374</v>
      </c>
      <c r="Z32" s="39"/>
      <c r="AA32" s="47"/>
      <c r="AB32" s="47"/>
      <c r="AC32" s="47"/>
      <c r="AD32" s="47"/>
      <c r="AE32" s="47"/>
      <c r="AF32" s="47"/>
      <c r="AG32" s="47"/>
      <c r="AH32" s="47"/>
      <c r="AI32" s="47"/>
      <c r="AS32" s="83"/>
      <c r="AT32" s="83"/>
      <c r="AU32" s="83"/>
      <c r="AV32" s="83"/>
      <c r="AW32" s="83"/>
      <c r="AX32" s="83"/>
    </row>
    <row r="33" spans="1:59" x14ac:dyDescent="0.25">
      <c r="A33" s="81">
        <v>2016</v>
      </c>
      <c r="B33" s="76">
        <v>0.24</v>
      </c>
      <c r="C33" s="76">
        <v>0.34</v>
      </c>
      <c r="D33" s="76">
        <v>0.34</v>
      </c>
      <c r="E33" s="76">
        <v>0.19400000000000001</v>
      </c>
      <c r="F33" s="76">
        <v>0.51020408163265307</v>
      </c>
      <c r="G33" s="77">
        <v>0.38</v>
      </c>
      <c r="Z33" s="39"/>
      <c r="AA33" s="39"/>
      <c r="AB33" s="39"/>
      <c r="AC33" s="39"/>
      <c r="AD33" s="39"/>
      <c r="AE33" s="39"/>
      <c r="AF33" s="39"/>
      <c r="AG33" s="39"/>
      <c r="AH33" s="39"/>
      <c r="AI33" s="39"/>
      <c r="AS33" s="83"/>
      <c r="AT33" s="83"/>
      <c r="AU33" s="83"/>
      <c r="AV33" s="83"/>
      <c r="AW33" s="83"/>
      <c r="AX33" s="89"/>
      <c r="BG33" s="86"/>
    </row>
    <row r="34" spans="1:59" x14ac:dyDescent="0.25">
      <c r="A34" s="90">
        <v>2019</v>
      </c>
      <c r="B34" s="76">
        <v>0.31496062992125984</v>
      </c>
      <c r="C34" s="76">
        <v>0.38447319778188538</v>
      </c>
      <c r="D34" s="76">
        <v>0.43195266272189348</v>
      </c>
      <c r="E34" s="76">
        <v>0.26865671641791045</v>
      </c>
      <c r="F34" s="76">
        <v>0.51006711409395977</v>
      </c>
      <c r="G34" s="77">
        <v>0.40760869565217389</v>
      </c>
      <c r="Z34" s="39"/>
      <c r="AA34" s="39"/>
      <c r="AB34" s="39"/>
      <c r="AC34" s="39"/>
      <c r="AD34" s="39"/>
      <c r="AE34" s="39"/>
      <c r="AF34" s="39"/>
      <c r="AG34" s="39"/>
      <c r="AH34" s="39"/>
      <c r="AI34" s="39"/>
      <c r="AS34" s="83"/>
      <c r="AT34" s="83"/>
      <c r="AU34" s="83"/>
      <c r="AV34" s="83"/>
      <c r="AW34" s="83"/>
      <c r="AX34" s="83"/>
    </row>
    <row r="35" spans="1:59" x14ac:dyDescent="0.25">
      <c r="A35" s="81">
        <v>2022</v>
      </c>
      <c r="B35" s="76">
        <v>0.26</v>
      </c>
      <c r="C35" s="76">
        <v>0.37</v>
      </c>
      <c r="D35" s="76">
        <v>0.4</v>
      </c>
      <c r="E35" s="76">
        <v>0.32</v>
      </c>
      <c r="F35" s="76">
        <v>0.45</v>
      </c>
      <c r="G35" s="77">
        <v>0.43</v>
      </c>
      <c r="AS35" s="83"/>
      <c r="AT35" s="83"/>
      <c r="AU35" s="83"/>
      <c r="AV35" s="83"/>
      <c r="AW35" s="83"/>
      <c r="AX35" s="83"/>
    </row>
    <row r="36" spans="1:59" ht="13" thickBot="1" x14ac:dyDescent="0.3">
      <c r="A36" s="82">
        <v>2025</v>
      </c>
      <c r="B36" s="97">
        <v>0.31818181818181818</v>
      </c>
      <c r="C36" s="97">
        <v>0.39416058394160586</v>
      </c>
      <c r="D36" s="97">
        <v>0.41358024691358025</v>
      </c>
      <c r="E36" s="78">
        <v>0.27272727272727271</v>
      </c>
      <c r="F36" s="78">
        <v>0.43046357615894038</v>
      </c>
      <c r="G36" s="99">
        <v>0.45604395604395603</v>
      </c>
      <c r="I36" s="85"/>
      <c r="J36" s="85"/>
      <c r="AS36" s="83"/>
      <c r="AT36" s="83"/>
      <c r="AU36" s="83"/>
      <c r="AV36" s="83"/>
      <c r="AW36" s="83"/>
      <c r="AX36" s="83"/>
    </row>
    <row r="37" spans="1:59" x14ac:dyDescent="0.25">
      <c r="AS37" s="83"/>
      <c r="AT37" s="83"/>
      <c r="AU37" s="83"/>
      <c r="AV37" s="83"/>
      <c r="AW37" s="83"/>
      <c r="AX37" s="83"/>
    </row>
    <row r="38" spans="1:59" x14ac:dyDescent="0.25">
      <c r="AS38" s="83"/>
      <c r="AT38" s="83"/>
      <c r="AU38" s="83"/>
      <c r="AV38" s="83"/>
      <c r="AW38" s="83"/>
      <c r="AX38" s="83"/>
    </row>
    <row r="39" spans="1:59" x14ac:dyDescent="0.25">
      <c r="Z39" s="39"/>
      <c r="AA39" s="39"/>
      <c r="AB39" s="39"/>
      <c r="AC39" s="39"/>
      <c r="AD39" s="39"/>
      <c r="AE39" s="39"/>
      <c r="AF39" s="39"/>
      <c r="AG39" s="39"/>
      <c r="AH39" s="39"/>
      <c r="AI39" s="39"/>
      <c r="AS39" s="83"/>
      <c r="AT39" s="83"/>
      <c r="AU39" s="83"/>
      <c r="AV39" s="83"/>
      <c r="AW39" s="83"/>
      <c r="AX39" s="83"/>
    </row>
    <row r="40" spans="1:59" ht="13" x14ac:dyDescent="0.3">
      <c r="Z40" s="39"/>
      <c r="AA40" s="47"/>
      <c r="AB40" s="47"/>
      <c r="AC40" s="47"/>
      <c r="AD40" s="47"/>
      <c r="AE40" s="47"/>
      <c r="AF40" s="47"/>
      <c r="AG40" s="47"/>
      <c r="AH40" s="47"/>
      <c r="AI40" s="47"/>
      <c r="AS40" s="83"/>
      <c r="AT40" s="83"/>
      <c r="AU40" s="83"/>
      <c r="AV40" s="83"/>
      <c r="AW40" s="83"/>
      <c r="AX40" s="83"/>
    </row>
    <row r="41" spans="1:59" x14ac:dyDescent="0.25">
      <c r="Z41" s="39"/>
      <c r="AA41" s="39"/>
      <c r="AB41" s="39"/>
      <c r="AC41" s="39"/>
      <c r="AD41" s="39"/>
      <c r="AE41" s="39"/>
      <c r="AF41" s="39"/>
      <c r="AG41" s="39"/>
      <c r="AH41" s="39"/>
      <c r="AI41" s="39"/>
      <c r="AJ41" s="39"/>
      <c r="AK41" s="64"/>
      <c r="AL41" s="64"/>
      <c r="AM41" s="64"/>
      <c r="AN41" s="64"/>
      <c r="AO41" s="64"/>
      <c r="AR41" s="83"/>
      <c r="AS41" s="83"/>
      <c r="AT41" s="83"/>
      <c r="AU41" s="83"/>
      <c r="AV41" s="83"/>
      <c r="AW41" s="83"/>
      <c r="AX41" s="83"/>
    </row>
    <row r="42" spans="1:59" x14ac:dyDescent="0.25">
      <c r="Z42" s="39"/>
      <c r="AA42" s="39"/>
      <c r="AB42" s="39"/>
      <c r="AC42" s="39"/>
      <c r="AD42" s="39"/>
      <c r="AE42" s="39"/>
      <c r="AF42" s="39"/>
      <c r="AG42" s="39"/>
      <c r="AH42" s="39"/>
      <c r="AI42" s="39"/>
      <c r="AJ42" s="39"/>
      <c r="AK42" s="64"/>
      <c r="AL42" s="64"/>
      <c r="AM42" s="64"/>
      <c r="AN42" s="64"/>
      <c r="AO42" s="64"/>
      <c r="AR42" s="83"/>
      <c r="AS42" s="83"/>
      <c r="AT42" s="83"/>
      <c r="AU42" s="83"/>
      <c r="AV42" s="83"/>
      <c r="AW42" s="83"/>
      <c r="AX42" s="83"/>
    </row>
    <row r="43" spans="1:59" x14ac:dyDescent="0.25">
      <c r="AJ43" s="39"/>
      <c r="AK43" s="64"/>
      <c r="AL43" s="64"/>
      <c r="AM43" s="64"/>
      <c r="AN43" s="64"/>
      <c r="AO43" s="64"/>
      <c r="AR43" s="83"/>
      <c r="AS43" s="83"/>
      <c r="AT43" s="83"/>
      <c r="AU43" s="83"/>
      <c r="AV43" s="83"/>
      <c r="AW43" s="83"/>
      <c r="AX43" s="83"/>
    </row>
    <row r="44" spans="1:59" x14ac:dyDescent="0.25">
      <c r="AJ44" s="39"/>
      <c r="AK44" s="64"/>
      <c r="AL44" s="64"/>
      <c r="AM44" s="64"/>
      <c r="AN44" s="64"/>
      <c r="AO44" s="64"/>
      <c r="AR44" s="83"/>
      <c r="AS44" s="83"/>
      <c r="AT44" s="83"/>
      <c r="AU44" s="83"/>
      <c r="AV44" s="83"/>
      <c r="AW44" s="83"/>
      <c r="AX44" s="83"/>
    </row>
    <row r="45" spans="1:59" x14ac:dyDescent="0.25">
      <c r="AJ45" s="39"/>
      <c r="AK45" s="64"/>
      <c r="AL45" s="64"/>
      <c r="AM45" s="64"/>
      <c r="AN45" s="64"/>
      <c r="AO45" s="91"/>
      <c r="AR45" s="83"/>
      <c r="AS45" s="83"/>
      <c r="AT45" s="83"/>
      <c r="AU45" s="83"/>
      <c r="AV45" s="83"/>
      <c r="AW45" s="83"/>
      <c r="AX45" s="89"/>
      <c r="BG45" s="86"/>
    </row>
    <row r="46" spans="1:59" x14ac:dyDescent="0.25">
      <c r="Z46" s="39"/>
      <c r="AA46" s="39"/>
      <c r="AB46" s="39"/>
      <c r="AC46" s="39"/>
      <c r="AD46" s="39"/>
      <c r="AE46" s="39"/>
      <c r="AF46" s="39"/>
      <c r="AG46" s="39"/>
      <c r="AH46" s="39"/>
      <c r="AI46" s="39"/>
      <c r="AJ46" s="39"/>
      <c r="AR46" s="83"/>
      <c r="AS46" s="83"/>
      <c r="AT46" s="83"/>
      <c r="AU46" s="83"/>
      <c r="AV46" s="83"/>
      <c r="AW46" s="83"/>
      <c r="AX46" s="83"/>
    </row>
    <row r="47" spans="1:59" x14ac:dyDescent="0.25">
      <c r="G47" s="75"/>
      <c r="H47" s="75"/>
      <c r="I47" s="75"/>
      <c r="J47" s="75"/>
      <c r="K47" s="75"/>
      <c r="L47" s="75"/>
      <c r="Z47" s="39"/>
      <c r="AA47" s="39"/>
      <c r="AB47" s="39"/>
      <c r="AC47" s="39"/>
      <c r="AD47" s="39"/>
      <c r="AE47" s="39"/>
      <c r="AF47" s="39"/>
      <c r="AG47" s="39"/>
      <c r="AH47" s="39"/>
      <c r="AI47" s="39"/>
    </row>
    <row r="48" spans="1:59" ht="13" x14ac:dyDescent="0.3">
      <c r="Z48" s="39"/>
      <c r="AA48" s="47"/>
      <c r="AB48" s="39"/>
      <c r="AC48" s="39"/>
      <c r="AD48" s="47"/>
      <c r="AE48" s="47"/>
      <c r="AF48" s="47"/>
      <c r="AG48" s="47"/>
      <c r="AH48" s="47"/>
      <c r="AI48" s="47"/>
    </row>
    <row r="49" spans="3:35" x14ac:dyDescent="0.25">
      <c r="Z49" s="39"/>
      <c r="AA49" s="39"/>
      <c r="AB49" s="39"/>
      <c r="AC49" s="39"/>
      <c r="AD49" s="39"/>
      <c r="AE49" s="39"/>
      <c r="AF49" s="39"/>
      <c r="AG49" s="39"/>
      <c r="AH49" s="39"/>
      <c r="AI49" s="39"/>
    </row>
    <row r="50" spans="3:35" x14ac:dyDescent="0.25">
      <c r="Z50" s="39"/>
      <c r="AA50" s="39"/>
      <c r="AB50" s="39"/>
      <c r="AC50" s="39"/>
      <c r="AD50" s="39"/>
      <c r="AE50" s="39"/>
      <c r="AF50" s="92"/>
      <c r="AG50" s="39"/>
      <c r="AH50" s="39"/>
      <c r="AI50" s="39"/>
    </row>
    <row r="51" spans="3:35" x14ac:dyDescent="0.25">
      <c r="C51" s="75"/>
      <c r="D51" s="75"/>
      <c r="E51" s="75"/>
      <c r="F51" s="75"/>
      <c r="G51" s="75"/>
      <c r="H51" s="75"/>
      <c r="I51" s="75"/>
      <c r="J51" s="75"/>
      <c r="K51" s="75"/>
      <c r="L51" s="75"/>
      <c r="Z51" s="39"/>
      <c r="AA51" s="39"/>
      <c r="AB51" s="39"/>
      <c r="AC51" s="39"/>
      <c r="AD51" s="39"/>
      <c r="AE51" s="39"/>
      <c r="AF51" s="92"/>
      <c r="AG51" s="39"/>
      <c r="AH51" s="39"/>
      <c r="AI51" s="39"/>
    </row>
    <row r="52" spans="3:35" x14ac:dyDescent="0.25">
      <c r="Z52" s="39"/>
      <c r="AA52" s="39"/>
      <c r="AB52" s="39"/>
      <c r="AC52" s="39"/>
      <c r="AD52" s="39"/>
      <c r="AE52" s="39"/>
      <c r="AF52" s="92"/>
      <c r="AG52" s="39"/>
      <c r="AH52" s="39"/>
      <c r="AI52" s="39"/>
    </row>
    <row r="53" spans="3:35" x14ac:dyDescent="0.25">
      <c r="H53" s="75"/>
      <c r="I53" s="75"/>
      <c r="J53" s="75"/>
      <c r="K53" s="75"/>
      <c r="L53" s="75"/>
      <c r="Z53" s="39"/>
      <c r="AA53" s="39"/>
      <c r="AB53" s="39"/>
      <c r="AC53" s="39"/>
      <c r="AD53" s="39"/>
      <c r="AE53" s="39"/>
      <c r="AF53" s="92"/>
      <c r="AG53" s="39"/>
      <c r="AH53" s="39"/>
      <c r="AI53" s="39"/>
    </row>
    <row r="54" spans="3:35" x14ac:dyDescent="0.25">
      <c r="H54" s="75"/>
      <c r="I54" s="75"/>
      <c r="J54" s="75"/>
      <c r="K54" s="75"/>
      <c r="L54" s="75"/>
      <c r="Z54" s="39"/>
      <c r="AA54" s="39"/>
      <c r="AB54" s="39"/>
      <c r="AC54" s="39"/>
      <c r="AD54" s="39"/>
      <c r="AE54" s="39"/>
      <c r="AF54" s="92"/>
      <c r="AG54" s="39"/>
      <c r="AH54" s="39"/>
      <c r="AI54" s="39"/>
    </row>
    <row r="55" spans="3:35" x14ac:dyDescent="0.25">
      <c r="Z55" s="39"/>
      <c r="AA55" s="39"/>
      <c r="AB55" s="39"/>
      <c r="AC55" s="39"/>
      <c r="AD55" s="39"/>
      <c r="AE55" s="39"/>
      <c r="AF55" s="39"/>
      <c r="AG55" s="39"/>
      <c r="AH55" s="39"/>
      <c r="AI55" s="39"/>
    </row>
    <row r="56" spans="3:35" x14ac:dyDescent="0.25">
      <c r="AB56" s="39"/>
      <c r="AC56" s="39"/>
    </row>
    <row r="57" spans="3:35" x14ac:dyDescent="0.25">
      <c r="AB57" s="39"/>
      <c r="AC57" s="39"/>
    </row>
    <row r="58" spans="3:35" x14ac:dyDescent="0.25">
      <c r="AB58" s="39"/>
      <c r="AC58" s="39"/>
    </row>
    <row r="59" spans="3:35" x14ac:dyDescent="0.25">
      <c r="Z59" s="39"/>
      <c r="AA59" s="39"/>
      <c r="AB59" s="39"/>
      <c r="AC59" s="39"/>
      <c r="AD59" s="39"/>
      <c r="AE59" s="39"/>
      <c r="AF59" s="39"/>
      <c r="AG59" s="39"/>
      <c r="AH59" s="39"/>
      <c r="AI59" s="39"/>
    </row>
    <row r="60" spans="3:35" x14ac:dyDescent="0.25">
      <c r="C60" s="75"/>
      <c r="D60" s="75"/>
      <c r="E60" s="75"/>
      <c r="F60" s="75"/>
      <c r="G60" s="75"/>
      <c r="H60" s="75"/>
      <c r="I60" s="75"/>
      <c r="J60" s="85"/>
      <c r="Z60" s="39"/>
      <c r="AA60" s="39"/>
      <c r="AB60" s="39"/>
      <c r="AC60" s="39"/>
      <c r="AD60" s="39"/>
      <c r="AE60" s="39"/>
      <c r="AF60" s="39"/>
      <c r="AG60" s="39"/>
      <c r="AH60" s="39"/>
      <c r="AI60" s="39"/>
    </row>
    <row r="61" spans="3:35" x14ac:dyDescent="0.25">
      <c r="I61" s="75"/>
      <c r="J61" s="85"/>
      <c r="Z61" s="39"/>
      <c r="AA61" s="39"/>
      <c r="AB61" s="39"/>
      <c r="AC61" s="39"/>
      <c r="AD61" s="39"/>
      <c r="AE61" s="39"/>
      <c r="AF61" s="39"/>
      <c r="AG61" s="39"/>
      <c r="AH61" s="39"/>
      <c r="AI61" s="39"/>
    </row>
    <row r="62" spans="3:35" x14ac:dyDescent="0.25">
      <c r="I62" s="75"/>
      <c r="J62" s="85"/>
      <c r="Z62" s="39"/>
      <c r="AA62" s="39"/>
      <c r="AB62" s="39"/>
      <c r="AC62" s="39"/>
      <c r="AD62" s="39"/>
      <c r="AE62" s="39"/>
      <c r="AF62" s="39"/>
      <c r="AG62" s="39"/>
      <c r="AH62" s="39"/>
      <c r="AI62" s="39"/>
    </row>
    <row r="63" spans="3:35" x14ac:dyDescent="0.25">
      <c r="I63" s="75"/>
      <c r="J63" s="85"/>
      <c r="Z63" s="39"/>
      <c r="AA63" s="39"/>
      <c r="AB63" s="39"/>
      <c r="AC63" s="39"/>
      <c r="AD63" s="39"/>
      <c r="AE63" s="39"/>
      <c r="AF63" s="39"/>
      <c r="AG63" s="39"/>
      <c r="AH63" s="39"/>
      <c r="AI63" s="39"/>
    </row>
    <row r="64" spans="3:35" x14ac:dyDescent="0.25">
      <c r="C64" s="75"/>
      <c r="D64" s="75"/>
      <c r="E64" s="75"/>
      <c r="F64" s="75"/>
      <c r="G64" s="75"/>
      <c r="H64" s="75"/>
      <c r="I64" s="75"/>
      <c r="J64" s="85"/>
      <c r="Z64" s="39"/>
      <c r="AA64" s="39"/>
      <c r="AB64" s="39"/>
      <c r="AC64" s="39"/>
      <c r="AD64" s="39"/>
      <c r="AE64" s="39"/>
      <c r="AF64" s="39"/>
      <c r="AG64" s="39"/>
      <c r="AH64" s="39"/>
      <c r="AI64" s="39"/>
    </row>
    <row r="65" spans="26:35" ht="13" x14ac:dyDescent="0.3">
      <c r="Z65" s="39"/>
      <c r="AA65" s="47"/>
      <c r="AB65" s="39"/>
      <c r="AC65" s="39"/>
      <c r="AD65" s="47"/>
      <c r="AE65" s="47"/>
      <c r="AF65" s="47"/>
      <c r="AG65" s="47"/>
      <c r="AH65" s="47"/>
      <c r="AI65" s="47"/>
    </row>
    <row r="66" spans="26:35" x14ac:dyDescent="0.25">
      <c r="Z66" s="39"/>
      <c r="AA66" s="39"/>
      <c r="AB66" s="39"/>
      <c r="AC66" s="39"/>
      <c r="AD66" s="39"/>
      <c r="AE66" s="39"/>
      <c r="AF66" s="39"/>
      <c r="AG66" s="39"/>
      <c r="AH66" s="39"/>
      <c r="AI66" s="39"/>
    </row>
    <row r="67" spans="26:35" x14ac:dyDescent="0.25">
      <c r="Z67" s="39"/>
      <c r="AA67" s="39"/>
      <c r="AB67" s="39"/>
      <c r="AC67" s="39"/>
      <c r="AD67" s="39"/>
      <c r="AE67" s="39"/>
      <c r="AF67" s="39"/>
      <c r="AG67" s="39"/>
      <c r="AH67" s="39"/>
      <c r="AI67" s="39"/>
    </row>
    <row r="68" spans="26:35" x14ac:dyDescent="0.25">
      <c r="Z68" s="39"/>
      <c r="AA68" s="39"/>
      <c r="AB68" s="39"/>
      <c r="AC68" s="39"/>
      <c r="AD68" s="39"/>
      <c r="AE68" s="39"/>
      <c r="AF68" s="39"/>
      <c r="AG68" s="39"/>
      <c r="AH68" s="39"/>
      <c r="AI68" s="39"/>
    </row>
    <row r="69" spans="26:35" x14ac:dyDescent="0.25">
      <c r="Z69" s="39"/>
      <c r="AB69" s="39"/>
      <c r="AC69" s="39"/>
      <c r="AD69" s="39"/>
      <c r="AE69" s="39"/>
      <c r="AF69" s="39"/>
      <c r="AG69" s="39"/>
      <c r="AH69" s="39"/>
      <c r="AI69" s="39"/>
    </row>
    <row r="70" spans="26:35" x14ac:dyDescent="0.25">
      <c r="Z70" s="39"/>
      <c r="AA70" s="39"/>
      <c r="AB70" s="39"/>
      <c r="AC70" s="39"/>
      <c r="AD70" s="39"/>
      <c r="AE70" s="39"/>
      <c r="AF70" s="39"/>
      <c r="AG70" s="39"/>
      <c r="AH70" s="39"/>
      <c r="AI70" s="39"/>
    </row>
    <row r="71" spans="26:35" x14ac:dyDescent="0.25">
      <c r="AB71" s="39"/>
      <c r="AC71" s="39"/>
    </row>
    <row r="72" spans="26:35" x14ac:dyDescent="0.25">
      <c r="Z72" s="39"/>
      <c r="AA72" s="39"/>
      <c r="AB72" s="39"/>
      <c r="AC72" s="39"/>
      <c r="AD72" s="39"/>
      <c r="AE72" s="39"/>
      <c r="AF72" s="39"/>
      <c r="AG72" s="39"/>
      <c r="AH72" s="39"/>
      <c r="AI72" s="39"/>
    </row>
    <row r="73" spans="26:35" ht="13" x14ac:dyDescent="0.3">
      <c r="Z73" s="39"/>
      <c r="AA73" s="47"/>
      <c r="AB73" s="39"/>
      <c r="AC73" s="39"/>
      <c r="AD73" s="47"/>
      <c r="AE73" s="47"/>
      <c r="AF73" s="47"/>
      <c r="AG73" s="47"/>
      <c r="AH73" s="47"/>
      <c r="AI73" s="47"/>
    </row>
    <row r="74" spans="26:35" x14ac:dyDescent="0.25">
      <c r="Z74" s="39"/>
      <c r="AA74" s="39"/>
      <c r="AB74" s="39"/>
      <c r="AC74" s="39"/>
      <c r="AD74" s="39"/>
      <c r="AE74" s="39"/>
      <c r="AF74" s="39"/>
      <c r="AG74" s="39"/>
      <c r="AH74" s="39"/>
      <c r="AI74" s="39"/>
    </row>
    <row r="75" spans="26:35" x14ac:dyDescent="0.25">
      <c r="Z75" s="39"/>
      <c r="AA75" s="39"/>
      <c r="AB75" s="39"/>
      <c r="AC75" s="39"/>
      <c r="AD75" s="39"/>
      <c r="AE75" s="39"/>
      <c r="AF75" s="39"/>
      <c r="AG75" s="39"/>
      <c r="AH75" s="39"/>
      <c r="AI75" s="39"/>
    </row>
    <row r="91" spans="3:3" x14ac:dyDescent="0.25">
      <c r="C91" s="85"/>
    </row>
    <row r="92" spans="3:3" x14ac:dyDescent="0.25">
      <c r="C92" s="85"/>
    </row>
    <row r="93" spans="3:3" x14ac:dyDescent="0.25">
      <c r="C93" s="85"/>
    </row>
    <row r="96" spans="3:3" x14ac:dyDescent="0.25">
      <c r="C96" s="85"/>
    </row>
    <row r="98" spans="3:3" x14ac:dyDescent="0.25">
      <c r="C98" s="85"/>
    </row>
  </sheetData>
  <pageMargins left="0.7" right="0.7" top="0.75" bottom="0.75" header="0.3" footer="0.3"/>
  <pageSetup paperSize="9" orientation="portrait" r:id="rId1"/>
  <headerFooter>
    <oddFooter>&amp;C_x000D_&amp;1#&amp;"Aptos"&amp;10&amp;K000000 [UNCLASSIFIED]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B050"/>
  </sheetPr>
  <dimension ref="A1:AH72"/>
  <sheetViews>
    <sheetView zoomScaleNormal="100" workbookViewId="0">
      <pane xSplit="1" ySplit="3" topLeftCell="B4" activePane="bottomRight" state="frozen"/>
      <selection pane="topRight" activeCell="E19" sqref="E19"/>
      <selection pane="bottomLeft" activeCell="E19" sqref="E19"/>
      <selection pane="bottomRight" activeCell="E14" sqref="E14"/>
    </sheetView>
  </sheetViews>
  <sheetFormatPr defaultColWidth="9.08984375" defaultRowHeight="12.5" x14ac:dyDescent="0.25"/>
  <cols>
    <col min="1" max="1" width="34.26953125" customWidth="1"/>
    <col min="2" max="2" width="10.26953125" style="26" customWidth="1"/>
    <col min="3" max="7" width="12.7265625" style="27" customWidth="1"/>
    <col min="8" max="8" width="12.7265625" style="26" customWidth="1"/>
    <col min="9" max="15" width="12.7265625" style="27" customWidth="1"/>
    <col min="16" max="16" width="12.7265625" style="28" customWidth="1"/>
    <col min="17" max="17" width="12.7265625" style="27" customWidth="1"/>
    <col min="18" max="18" width="12.7265625" style="28" customWidth="1"/>
    <col min="19" max="19" width="12.7265625" style="27" customWidth="1"/>
    <col min="20" max="20" width="12.7265625" style="28" customWidth="1"/>
    <col min="21" max="32" width="12.7265625" style="27" customWidth="1"/>
    <col min="33" max="33" width="9.08984375" style="27"/>
    <col min="34" max="16384" width="9.08984375" style="26"/>
  </cols>
  <sheetData>
    <row r="1" spans="1:34" s="60" customFormat="1" x14ac:dyDescent="0.25">
      <c r="A1" s="59" t="s">
        <v>0</v>
      </c>
      <c r="C1" s="61">
        <f t="shared" ref="C1:O1" si="0">SUM(C4:C69)</f>
        <v>66</v>
      </c>
      <c r="D1" s="61">
        <f t="shared" si="0"/>
        <v>2</v>
      </c>
      <c r="E1" s="61">
        <f t="shared" si="0"/>
        <v>288</v>
      </c>
      <c r="F1" s="61">
        <f t="shared" si="0"/>
        <v>91</v>
      </c>
      <c r="G1" s="61">
        <f t="shared" si="0"/>
        <v>128</v>
      </c>
      <c r="H1" s="61">
        <f t="shared" si="0"/>
        <v>49</v>
      </c>
      <c r="I1" s="61">
        <f t="shared" si="0"/>
        <v>3444295</v>
      </c>
      <c r="J1" s="61">
        <f t="shared" si="0"/>
        <v>7453</v>
      </c>
      <c r="K1" s="61">
        <f t="shared" si="0"/>
        <v>3451748</v>
      </c>
      <c r="L1" s="61">
        <f t="shared" si="0"/>
        <v>3411955</v>
      </c>
      <c r="M1" s="61">
        <f t="shared" si="0"/>
        <v>7344</v>
      </c>
      <c r="N1" s="61">
        <f t="shared" si="0"/>
        <v>3419299</v>
      </c>
      <c r="O1" s="61">
        <f t="shared" si="0"/>
        <v>1343666</v>
      </c>
      <c r="P1" s="62">
        <f>O1/L1</f>
        <v>0.39381117277338068</v>
      </c>
      <c r="Q1" s="61">
        <f>SUM(Q4:Q69)</f>
        <v>6463</v>
      </c>
      <c r="R1" s="62">
        <f>Q1/M1</f>
        <v>0.88003812636165579</v>
      </c>
      <c r="S1" s="61">
        <f>SUM(S4:S69)</f>
        <v>1350129</v>
      </c>
      <c r="T1" s="62">
        <f>S1/N1</f>
        <v>0.39485549523454955</v>
      </c>
      <c r="U1" s="61">
        <f t="shared" ref="U1:AG1" si="1">SUM(U4:U69)</f>
        <v>42579</v>
      </c>
      <c r="V1" s="61">
        <f t="shared" si="1"/>
        <v>1100</v>
      </c>
      <c r="W1" s="61">
        <f t="shared" si="1"/>
        <v>43679</v>
      </c>
      <c r="X1" s="61">
        <f t="shared" si="1"/>
        <v>30385</v>
      </c>
      <c r="Y1" s="61">
        <f t="shared" si="1"/>
        <v>827</v>
      </c>
      <c r="Z1" s="61">
        <f t="shared" si="1"/>
        <v>31212</v>
      </c>
      <c r="AA1" s="61">
        <f t="shared" si="1"/>
        <v>2318</v>
      </c>
      <c r="AB1" s="61">
        <f t="shared" si="1"/>
        <v>23292</v>
      </c>
      <c r="AC1" s="61">
        <f t="shared" si="1"/>
        <v>25610</v>
      </c>
      <c r="AD1" s="61">
        <f t="shared" si="1"/>
        <v>83</v>
      </c>
      <c r="AE1" s="61">
        <f t="shared" si="1"/>
        <v>18</v>
      </c>
      <c r="AF1" s="61">
        <f t="shared" si="1"/>
        <v>0</v>
      </c>
      <c r="AG1" s="61">
        <f t="shared" si="1"/>
        <v>66</v>
      </c>
    </row>
    <row r="2" spans="1:34" x14ac:dyDescent="0.25">
      <c r="H2" s="27"/>
      <c r="P2" s="27"/>
      <c r="R2" s="27"/>
      <c r="T2" s="27"/>
    </row>
    <row r="3" spans="1:34" s="34" customFormat="1" ht="63.75" customHeight="1" x14ac:dyDescent="0.3">
      <c r="A3" s="47" t="s">
        <v>1</v>
      </c>
      <c r="B3" s="31" t="s">
        <v>2</v>
      </c>
      <c r="C3" s="32" t="s">
        <v>3</v>
      </c>
      <c r="D3" s="32" t="s">
        <v>4</v>
      </c>
      <c r="E3" s="32" t="s">
        <v>5</v>
      </c>
      <c r="F3" s="32" t="s">
        <v>6</v>
      </c>
      <c r="G3" s="32" t="s">
        <v>7</v>
      </c>
      <c r="H3" s="31" t="s">
        <v>8</v>
      </c>
      <c r="I3" s="32" t="s">
        <v>9</v>
      </c>
      <c r="J3" s="32" t="s">
        <v>10</v>
      </c>
      <c r="K3" s="32" t="s">
        <v>11</v>
      </c>
      <c r="L3" s="32" t="s">
        <v>12</v>
      </c>
      <c r="M3" s="32" t="s">
        <v>13</v>
      </c>
      <c r="N3" s="32" t="s">
        <v>14</v>
      </c>
      <c r="O3" s="33" t="s">
        <v>15</v>
      </c>
      <c r="P3" s="48" t="s">
        <v>16</v>
      </c>
      <c r="Q3" s="32" t="s">
        <v>17</v>
      </c>
      <c r="R3" s="48" t="s">
        <v>18</v>
      </c>
      <c r="S3" s="32" t="s">
        <v>19</v>
      </c>
      <c r="T3" s="48" t="s">
        <v>20</v>
      </c>
      <c r="U3" s="32" t="s">
        <v>21</v>
      </c>
      <c r="V3" s="32" t="s">
        <v>22</v>
      </c>
      <c r="W3" s="32" t="s">
        <v>23</v>
      </c>
      <c r="X3" s="32" t="s">
        <v>24</v>
      </c>
      <c r="Y3" s="32" t="s">
        <v>25</v>
      </c>
      <c r="Z3" s="32" t="s">
        <v>26</v>
      </c>
      <c r="AA3" s="32" t="s">
        <v>27</v>
      </c>
      <c r="AB3" s="32" t="s">
        <v>28</v>
      </c>
      <c r="AC3" s="32" t="s">
        <v>29</v>
      </c>
      <c r="AD3" s="32" t="s">
        <v>30</v>
      </c>
      <c r="AE3" s="32" t="s">
        <v>31</v>
      </c>
      <c r="AF3" s="32" t="s">
        <v>32</v>
      </c>
      <c r="AG3" s="32" t="s">
        <v>33</v>
      </c>
    </row>
    <row r="4" spans="1:34" s="40" customFormat="1" ht="17.25" customHeight="1" x14ac:dyDescent="0.25">
      <c r="A4" s="39" t="s">
        <v>34</v>
      </c>
      <c r="B4" s="30" t="s">
        <v>35</v>
      </c>
      <c r="C4" s="29">
        <v>1</v>
      </c>
      <c r="D4" s="29">
        <v>0</v>
      </c>
      <c r="E4" s="29">
        <v>4</v>
      </c>
      <c r="F4" s="29">
        <v>2</v>
      </c>
      <c r="G4" s="29">
        <v>2</v>
      </c>
      <c r="H4" s="29">
        <v>0</v>
      </c>
      <c r="I4" s="29">
        <v>22949</v>
      </c>
      <c r="J4" s="29">
        <v>25</v>
      </c>
      <c r="K4" s="29">
        <f t="shared" ref="K4:K10" si="2">I4+J4</f>
        <v>22974</v>
      </c>
      <c r="L4" s="29">
        <f t="shared" ref="L4:L10" si="3">IF(D4=0, I4, 0)</f>
        <v>22949</v>
      </c>
      <c r="M4" s="29">
        <f t="shared" ref="M4:M10" si="4">IF(D4=0, J4, 0)</f>
        <v>25</v>
      </c>
      <c r="N4" s="29">
        <f t="shared" ref="N4:N10" si="5">L4+M4</f>
        <v>22974</v>
      </c>
      <c r="O4" s="29">
        <v>10634</v>
      </c>
      <c r="P4" s="45">
        <f t="shared" ref="P4:P10" si="6">O4/L4</f>
        <v>0.46337531047104447</v>
      </c>
      <c r="Q4" s="29">
        <v>24</v>
      </c>
      <c r="R4" s="45">
        <f t="shared" ref="R4:R10" si="7">Q4/M4</f>
        <v>0.96</v>
      </c>
      <c r="S4" s="29">
        <f t="shared" ref="S4:S10" si="8">O4+Q4</f>
        <v>10658</v>
      </c>
      <c r="T4" s="45">
        <f t="shared" ref="T4:T10" si="9">S4/N4</f>
        <v>0.46391573082615128</v>
      </c>
      <c r="U4" s="29">
        <v>177</v>
      </c>
      <c r="V4" s="29">
        <v>3</v>
      </c>
      <c r="W4" s="29">
        <f t="shared" ref="W4:W10" si="10">U4+V4</f>
        <v>180</v>
      </c>
      <c r="X4" s="29">
        <v>137</v>
      </c>
      <c r="Y4" s="29">
        <v>2</v>
      </c>
      <c r="Z4" s="29">
        <f t="shared" ref="Z4:Z10" si="11">X4+Y4</f>
        <v>139</v>
      </c>
      <c r="AA4" s="29">
        <v>19</v>
      </c>
      <c r="AB4" s="29">
        <v>120</v>
      </c>
      <c r="AC4" s="29">
        <f t="shared" ref="AC4:AC10" si="12">AA4+AB4</f>
        <v>139</v>
      </c>
      <c r="AD4" s="29">
        <v>1</v>
      </c>
      <c r="AE4" s="29">
        <v>1</v>
      </c>
      <c r="AF4" s="29"/>
      <c r="AG4" s="29">
        <v>1</v>
      </c>
      <c r="AH4" s="29"/>
    </row>
    <row r="5" spans="1:34" s="40" customFormat="1" ht="16.899999999999999" customHeight="1" x14ac:dyDescent="0.25">
      <c r="A5" s="39" t="s">
        <v>36</v>
      </c>
      <c r="B5" s="30" t="s">
        <v>35</v>
      </c>
      <c r="C5" s="29">
        <v>1</v>
      </c>
      <c r="D5" s="29">
        <v>0</v>
      </c>
      <c r="E5" s="29">
        <v>12</v>
      </c>
      <c r="F5" s="29">
        <v>1</v>
      </c>
      <c r="G5" s="29">
        <v>4</v>
      </c>
      <c r="H5" s="29">
        <v>1</v>
      </c>
      <c r="I5" s="29">
        <v>1194607</v>
      </c>
      <c r="J5" s="29">
        <v>346</v>
      </c>
      <c r="K5" s="29">
        <f t="shared" si="2"/>
        <v>1194953</v>
      </c>
      <c r="L5" s="29">
        <f t="shared" si="3"/>
        <v>1194607</v>
      </c>
      <c r="M5" s="29">
        <f t="shared" si="4"/>
        <v>346</v>
      </c>
      <c r="N5" s="29">
        <f t="shared" si="5"/>
        <v>1194953</v>
      </c>
      <c r="O5" s="29">
        <v>349813</v>
      </c>
      <c r="P5" s="45">
        <f t="shared" si="6"/>
        <v>0.29282684598365821</v>
      </c>
      <c r="Q5" s="29">
        <v>340</v>
      </c>
      <c r="R5" s="45">
        <f t="shared" si="7"/>
        <v>0.98265895953757221</v>
      </c>
      <c r="S5" s="29">
        <f t="shared" si="8"/>
        <v>350153</v>
      </c>
      <c r="T5" s="45">
        <f t="shared" si="9"/>
        <v>0.29302658765658568</v>
      </c>
      <c r="U5" s="29">
        <v>5896</v>
      </c>
      <c r="V5" s="29">
        <v>37</v>
      </c>
      <c r="W5" s="29">
        <f t="shared" si="10"/>
        <v>5933</v>
      </c>
      <c r="X5" s="29">
        <v>3410</v>
      </c>
      <c r="Y5" s="29">
        <v>35</v>
      </c>
      <c r="Z5" s="29">
        <f t="shared" si="11"/>
        <v>3445</v>
      </c>
      <c r="AA5" s="29">
        <v>670</v>
      </c>
      <c r="AB5" s="29">
        <v>8049</v>
      </c>
      <c r="AC5" s="29">
        <f t="shared" si="12"/>
        <v>8719</v>
      </c>
      <c r="AD5" s="29">
        <v>2</v>
      </c>
      <c r="AE5" s="29">
        <v>0</v>
      </c>
      <c r="AF5" s="29"/>
      <c r="AG5" s="29">
        <v>1</v>
      </c>
      <c r="AH5" s="29"/>
    </row>
    <row r="6" spans="1:34" s="40" customFormat="1" ht="17.25" customHeight="1" x14ac:dyDescent="0.25">
      <c r="A6" s="39" t="s">
        <v>37</v>
      </c>
      <c r="B6" s="30" t="s">
        <v>35</v>
      </c>
      <c r="C6" s="29">
        <v>1</v>
      </c>
      <c r="D6" s="29">
        <v>0</v>
      </c>
      <c r="E6" s="29">
        <v>4</v>
      </c>
      <c r="F6" s="29">
        <v>1</v>
      </c>
      <c r="G6" s="29">
        <v>1</v>
      </c>
      <c r="H6" s="29">
        <v>1</v>
      </c>
      <c r="I6" s="29">
        <v>7579</v>
      </c>
      <c r="J6" s="29">
        <v>49</v>
      </c>
      <c r="K6" s="29">
        <f t="shared" si="2"/>
        <v>7628</v>
      </c>
      <c r="L6" s="29">
        <f t="shared" si="3"/>
        <v>7579</v>
      </c>
      <c r="M6" s="29">
        <f t="shared" si="4"/>
        <v>49</v>
      </c>
      <c r="N6" s="29">
        <f t="shared" si="5"/>
        <v>7628</v>
      </c>
      <c r="O6" s="29">
        <v>4159</v>
      </c>
      <c r="P6" s="45">
        <f t="shared" si="6"/>
        <v>0.54875313365879408</v>
      </c>
      <c r="Q6" s="29">
        <v>40</v>
      </c>
      <c r="R6" s="45">
        <f t="shared" si="7"/>
        <v>0.81632653061224492</v>
      </c>
      <c r="S6" s="29">
        <f t="shared" si="8"/>
        <v>4199</v>
      </c>
      <c r="T6" s="45">
        <f t="shared" si="9"/>
        <v>0.55047194546407974</v>
      </c>
      <c r="U6" s="29">
        <v>156</v>
      </c>
      <c r="V6" s="29">
        <v>12</v>
      </c>
      <c r="W6" s="29">
        <f t="shared" si="10"/>
        <v>168</v>
      </c>
      <c r="X6" s="29">
        <v>110</v>
      </c>
      <c r="Y6" s="29">
        <v>9</v>
      </c>
      <c r="Z6" s="29">
        <f t="shared" si="11"/>
        <v>119</v>
      </c>
      <c r="AA6" s="29">
        <v>2</v>
      </c>
      <c r="AB6" s="29">
        <v>60</v>
      </c>
      <c r="AC6" s="29">
        <f t="shared" si="12"/>
        <v>62</v>
      </c>
      <c r="AD6" s="29">
        <v>1</v>
      </c>
      <c r="AE6" s="29">
        <v>0</v>
      </c>
      <c r="AF6" s="29"/>
      <c r="AG6" s="29">
        <v>1</v>
      </c>
      <c r="AH6" s="29"/>
    </row>
    <row r="7" spans="1:34" s="40" customFormat="1" ht="17.25" customHeight="1" x14ac:dyDescent="0.25">
      <c r="A7" s="39" t="s">
        <v>38</v>
      </c>
      <c r="B7" s="30" t="s">
        <v>35</v>
      </c>
      <c r="C7" s="29">
        <v>1</v>
      </c>
      <c r="D7" s="29">
        <v>0</v>
      </c>
      <c r="E7" s="29">
        <v>3</v>
      </c>
      <c r="F7" s="29">
        <v>1</v>
      </c>
      <c r="G7" s="29">
        <v>3</v>
      </c>
      <c r="H7" s="29">
        <v>0</v>
      </c>
      <c r="I7" s="29">
        <v>7678</v>
      </c>
      <c r="J7" s="29">
        <v>40</v>
      </c>
      <c r="K7" s="29">
        <f t="shared" si="2"/>
        <v>7718</v>
      </c>
      <c r="L7" s="29">
        <f t="shared" si="3"/>
        <v>7678</v>
      </c>
      <c r="M7" s="29">
        <f t="shared" si="4"/>
        <v>40</v>
      </c>
      <c r="N7" s="29">
        <f t="shared" si="5"/>
        <v>7718</v>
      </c>
      <c r="O7" s="29">
        <v>4127</v>
      </c>
      <c r="P7" s="45">
        <f t="shared" si="6"/>
        <v>0.53750976816879392</v>
      </c>
      <c r="Q7" s="29">
        <v>32</v>
      </c>
      <c r="R7" s="45">
        <f t="shared" si="7"/>
        <v>0.8</v>
      </c>
      <c r="S7" s="29">
        <f t="shared" si="8"/>
        <v>4159</v>
      </c>
      <c r="T7" s="45">
        <f t="shared" si="9"/>
        <v>0.53887017362010881</v>
      </c>
      <c r="U7" s="29">
        <v>104</v>
      </c>
      <c r="V7" s="29">
        <v>20</v>
      </c>
      <c r="W7" s="29">
        <f t="shared" si="10"/>
        <v>124</v>
      </c>
      <c r="X7" s="29">
        <v>89</v>
      </c>
      <c r="Y7" s="29">
        <v>16</v>
      </c>
      <c r="Z7" s="29">
        <f t="shared" si="11"/>
        <v>105</v>
      </c>
      <c r="AA7" s="29">
        <v>4</v>
      </c>
      <c r="AB7" s="29">
        <v>104</v>
      </c>
      <c r="AC7" s="29">
        <f t="shared" si="12"/>
        <v>108</v>
      </c>
      <c r="AD7" s="29">
        <v>0</v>
      </c>
      <c r="AE7" s="29">
        <v>0</v>
      </c>
      <c r="AF7" s="29"/>
      <c r="AG7" s="29">
        <v>1</v>
      </c>
      <c r="AH7" s="29"/>
    </row>
    <row r="8" spans="1:34" s="40" customFormat="1" ht="17.25" customHeight="1" x14ac:dyDescent="0.25">
      <c r="A8" s="39" t="s">
        <v>39</v>
      </c>
      <c r="B8" s="30" t="s">
        <v>35</v>
      </c>
      <c r="C8" s="29">
        <v>1</v>
      </c>
      <c r="D8" s="29">
        <v>0</v>
      </c>
      <c r="E8" s="29">
        <v>2</v>
      </c>
      <c r="F8" s="29">
        <v>0</v>
      </c>
      <c r="G8" s="29">
        <v>0</v>
      </c>
      <c r="H8" s="29">
        <v>1</v>
      </c>
      <c r="I8" s="29">
        <v>10855</v>
      </c>
      <c r="J8" s="29">
        <v>23</v>
      </c>
      <c r="K8" s="29">
        <f t="shared" si="2"/>
        <v>10878</v>
      </c>
      <c r="L8" s="29">
        <f t="shared" si="3"/>
        <v>10855</v>
      </c>
      <c r="M8" s="29">
        <f t="shared" si="4"/>
        <v>23</v>
      </c>
      <c r="N8" s="29">
        <f t="shared" si="5"/>
        <v>10878</v>
      </c>
      <c r="O8" s="29">
        <v>6114</v>
      </c>
      <c r="P8" s="45">
        <f t="shared" si="6"/>
        <v>0.56324274527867346</v>
      </c>
      <c r="Q8" s="29">
        <v>20</v>
      </c>
      <c r="R8" s="45">
        <f t="shared" si="7"/>
        <v>0.86956521739130432</v>
      </c>
      <c r="S8" s="29">
        <f t="shared" si="8"/>
        <v>6134</v>
      </c>
      <c r="T8" s="45">
        <f t="shared" si="9"/>
        <v>0.56389042103327813</v>
      </c>
      <c r="U8" s="29">
        <v>148</v>
      </c>
      <c r="V8" s="29">
        <v>12</v>
      </c>
      <c r="W8" s="29">
        <f t="shared" si="10"/>
        <v>160</v>
      </c>
      <c r="X8" s="29">
        <v>112</v>
      </c>
      <c r="Y8" s="29">
        <v>10</v>
      </c>
      <c r="Z8" s="29">
        <f t="shared" si="11"/>
        <v>122</v>
      </c>
      <c r="AA8" s="29">
        <v>0</v>
      </c>
      <c r="AB8" s="29">
        <v>71</v>
      </c>
      <c r="AC8" s="29">
        <f t="shared" si="12"/>
        <v>71</v>
      </c>
      <c r="AD8" s="29">
        <v>1</v>
      </c>
      <c r="AE8" s="29">
        <v>0</v>
      </c>
      <c r="AF8" s="29"/>
      <c r="AG8" s="29">
        <v>1</v>
      </c>
      <c r="AH8" s="29"/>
    </row>
    <row r="9" spans="1:34" s="40" customFormat="1" ht="17.25" customHeight="1" x14ac:dyDescent="0.25">
      <c r="A9" s="39" t="s">
        <v>40</v>
      </c>
      <c r="B9" s="30" t="s">
        <v>35</v>
      </c>
      <c r="C9" s="29">
        <v>1</v>
      </c>
      <c r="D9" s="29">
        <v>0</v>
      </c>
      <c r="E9" s="29">
        <v>3</v>
      </c>
      <c r="F9" s="29">
        <v>1</v>
      </c>
      <c r="G9" s="29">
        <v>2</v>
      </c>
      <c r="H9" s="29">
        <v>0</v>
      </c>
      <c r="I9" s="29">
        <v>17757</v>
      </c>
      <c r="J9" s="29">
        <v>155</v>
      </c>
      <c r="K9" s="29">
        <f t="shared" si="2"/>
        <v>17912</v>
      </c>
      <c r="L9" s="29">
        <f t="shared" si="3"/>
        <v>17757</v>
      </c>
      <c r="M9" s="29">
        <f t="shared" si="4"/>
        <v>155</v>
      </c>
      <c r="N9" s="29">
        <f t="shared" si="5"/>
        <v>17912</v>
      </c>
      <c r="O9" s="29">
        <v>9801</v>
      </c>
      <c r="P9" s="45">
        <f t="shared" si="6"/>
        <v>0.55195134313228589</v>
      </c>
      <c r="Q9" s="29">
        <v>135</v>
      </c>
      <c r="R9" s="45">
        <f t="shared" si="7"/>
        <v>0.87096774193548387</v>
      </c>
      <c r="S9" s="29">
        <f t="shared" si="8"/>
        <v>9936</v>
      </c>
      <c r="T9" s="45">
        <f t="shared" si="9"/>
        <v>0.5547119249665029</v>
      </c>
      <c r="U9" s="29">
        <v>210</v>
      </c>
      <c r="V9" s="29">
        <v>25</v>
      </c>
      <c r="W9" s="29">
        <f t="shared" si="10"/>
        <v>235</v>
      </c>
      <c r="X9" s="29">
        <v>179</v>
      </c>
      <c r="Y9" s="29">
        <v>18</v>
      </c>
      <c r="Z9" s="29">
        <f t="shared" si="11"/>
        <v>197</v>
      </c>
      <c r="AA9" s="29">
        <v>15</v>
      </c>
      <c r="AB9" s="29">
        <v>164</v>
      </c>
      <c r="AC9" s="29">
        <f t="shared" si="12"/>
        <v>179</v>
      </c>
      <c r="AD9" s="29">
        <v>1</v>
      </c>
      <c r="AE9" s="29">
        <v>1</v>
      </c>
      <c r="AF9" s="29"/>
      <c r="AG9" s="29">
        <v>1</v>
      </c>
      <c r="AH9" s="29"/>
    </row>
    <row r="10" spans="1:34" s="40" customFormat="1" ht="17.25" customHeight="1" x14ac:dyDescent="0.25">
      <c r="A10" s="39" t="s">
        <v>41</v>
      </c>
      <c r="B10" s="30" t="s">
        <v>35</v>
      </c>
      <c r="C10" s="29">
        <v>1</v>
      </c>
      <c r="D10" s="29">
        <v>0</v>
      </c>
      <c r="E10" s="29">
        <v>2</v>
      </c>
      <c r="F10" s="29">
        <v>2</v>
      </c>
      <c r="G10" s="29">
        <v>0</v>
      </c>
      <c r="H10" s="29">
        <v>1</v>
      </c>
      <c r="I10" s="29">
        <v>439</v>
      </c>
      <c r="J10" s="29">
        <v>5</v>
      </c>
      <c r="K10" s="29">
        <f t="shared" si="2"/>
        <v>444</v>
      </c>
      <c r="L10" s="29">
        <f t="shared" si="3"/>
        <v>439</v>
      </c>
      <c r="M10" s="29">
        <f t="shared" si="4"/>
        <v>5</v>
      </c>
      <c r="N10" s="29">
        <f t="shared" si="5"/>
        <v>444</v>
      </c>
      <c r="O10" s="29">
        <v>313</v>
      </c>
      <c r="P10" s="45">
        <f t="shared" si="6"/>
        <v>0.71298405466970383</v>
      </c>
      <c r="Q10" s="29">
        <v>3</v>
      </c>
      <c r="R10" s="45">
        <f t="shared" si="7"/>
        <v>0.6</v>
      </c>
      <c r="S10" s="29">
        <f t="shared" si="8"/>
        <v>316</v>
      </c>
      <c r="T10" s="45">
        <f t="shared" si="9"/>
        <v>0.71171171171171166</v>
      </c>
      <c r="U10" s="29">
        <v>16</v>
      </c>
      <c r="V10" s="29">
        <v>0</v>
      </c>
      <c r="W10" s="29">
        <f t="shared" si="10"/>
        <v>16</v>
      </c>
      <c r="X10" s="29">
        <v>13</v>
      </c>
      <c r="Y10" s="29">
        <v>0</v>
      </c>
      <c r="Z10" s="29">
        <f t="shared" si="11"/>
        <v>13</v>
      </c>
      <c r="AA10" s="29">
        <v>0</v>
      </c>
      <c r="AB10" s="29">
        <v>6</v>
      </c>
      <c r="AC10" s="29">
        <f t="shared" si="12"/>
        <v>6</v>
      </c>
      <c r="AD10" s="29">
        <v>1</v>
      </c>
      <c r="AE10" s="29">
        <v>0</v>
      </c>
      <c r="AF10" s="29">
        <v>0</v>
      </c>
      <c r="AG10" s="29">
        <v>1</v>
      </c>
      <c r="AH10" s="29"/>
    </row>
    <row r="11" spans="1:34" s="40" customFormat="1" ht="17.25" customHeight="1" x14ac:dyDescent="0.25">
      <c r="A11" s="39" t="s">
        <v>42</v>
      </c>
      <c r="B11" s="30" t="s">
        <v>35</v>
      </c>
      <c r="C11" s="29">
        <v>1</v>
      </c>
      <c r="D11" s="29">
        <v>0</v>
      </c>
      <c r="E11" s="29">
        <v>8</v>
      </c>
      <c r="F11" s="29">
        <v>1</v>
      </c>
      <c r="G11" s="29">
        <v>1</v>
      </c>
      <c r="H11" s="29">
        <v>1</v>
      </c>
      <c r="I11" s="29">
        <v>280263</v>
      </c>
      <c r="J11" s="29">
        <v>324</v>
      </c>
      <c r="K11" s="29">
        <f t="shared" ref="K11:K26" si="13">I11+J11</f>
        <v>280587</v>
      </c>
      <c r="L11" s="29">
        <f t="shared" ref="L11:L21" si="14">IF(D11=0, I11, 0)</f>
        <v>280263</v>
      </c>
      <c r="M11" s="29">
        <f t="shared" ref="M11:M21" si="15">IF(D11=0, J11, 0)</f>
        <v>324</v>
      </c>
      <c r="N11" s="29">
        <f t="shared" ref="N11:N21" si="16">L11+M11</f>
        <v>280587</v>
      </c>
      <c r="O11" s="29">
        <v>107189</v>
      </c>
      <c r="P11" s="45">
        <f t="shared" ref="P11:P21" si="17">O11/L11</f>
        <v>0.38245861922551316</v>
      </c>
      <c r="Q11" s="29">
        <v>286</v>
      </c>
      <c r="R11" s="45">
        <f t="shared" ref="R11:R21" si="18">Q11/M11</f>
        <v>0.88271604938271608</v>
      </c>
      <c r="S11" s="29">
        <f t="shared" ref="S11:S21" si="19">O11+Q11</f>
        <v>107475</v>
      </c>
      <c r="T11" s="45">
        <f t="shared" ref="T11:T21" si="20">S11/N11</f>
        <v>0.38303627751820291</v>
      </c>
      <c r="U11" s="29">
        <v>3022</v>
      </c>
      <c r="V11" s="29">
        <v>50</v>
      </c>
      <c r="W11" s="29">
        <f t="shared" ref="W11:W21" si="21">U11+V11</f>
        <v>3072</v>
      </c>
      <c r="X11" s="29">
        <v>2506</v>
      </c>
      <c r="Y11" s="29">
        <v>36</v>
      </c>
      <c r="Z11" s="29">
        <f t="shared" ref="Z11:Z21" si="22">X11+Y11</f>
        <v>2542</v>
      </c>
      <c r="AA11" s="29">
        <v>105</v>
      </c>
      <c r="AB11" s="29">
        <v>1008</v>
      </c>
      <c r="AC11" s="29">
        <f t="shared" ref="AC11:AC21" si="23">AA11+AB11</f>
        <v>1113</v>
      </c>
      <c r="AD11" s="29">
        <v>1</v>
      </c>
      <c r="AE11" s="29">
        <v>0</v>
      </c>
      <c r="AF11" s="29"/>
      <c r="AG11" s="29">
        <v>1</v>
      </c>
      <c r="AH11" s="29"/>
    </row>
    <row r="12" spans="1:34" s="40" customFormat="1" ht="17.25" customHeight="1" x14ac:dyDescent="0.25">
      <c r="A12" s="39" t="s">
        <v>43</v>
      </c>
      <c r="B12" s="30" t="s">
        <v>35</v>
      </c>
      <c r="C12" s="29">
        <v>1</v>
      </c>
      <c r="D12" s="29">
        <v>0</v>
      </c>
      <c r="E12" s="29">
        <v>2</v>
      </c>
      <c r="F12" s="29">
        <v>2</v>
      </c>
      <c r="G12" s="29">
        <v>0</v>
      </c>
      <c r="H12" s="29">
        <v>0</v>
      </c>
      <c r="I12" s="29">
        <v>12339</v>
      </c>
      <c r="J12" s="29">
        <v>36</v>
      </c>
      <c r="K12" s="29">
        <f t="shared" si="13"/>
        <v>12375</v>
      </c>
      <c r="L12" s="29">
        <f t="shared" si="14"/>
        <v>12339</v>
      </c>
      <c r="M12" s="29">
        <f t="shared" si="15"/>
        <v>36</v>
      </c>
      <c r="N12" s="29">
        <f t="shared" si="16"/>
        <v>12375</v>
      </c>
      <c r="O12" s="29">
        <v>6583</v>
      </c>
      <c r="P12" s="45">
        <f t="shared" si="17"/>
        <v>0.53351162979171729</v>
      </c>
      <c r="Q12" s="29">
        <v>31</v>
      </c>
      <c r="R12" s="45">
        <f t="shared" si="18"/>
        <v>0.86111111111111116</v>
      </c>
      <c r="S12" s="29">
        <f t="shared" si="19"/>
        <v>6614</v>
      </c>
      <c r="T12" s="45">
        <f t="shared" si="20"/>
        <v>0.53446464646464642</v>
      </c>
      <c r="U12" s="29">
        <v>99</v>
      </c>
      <c r="V12" s="29">
        <v>3</v>
      </c>
      <c r="W12" s="29">
        <f t="shared" si="21"/>
        <v>102</v>
      </c>
      <c r="X12" s="29">
        <v>84</v>
      </c>
      <c r="Y12" s="29">
        <v>2</v>
      </c>
      <c r="Z12" s="29">
        <f t="shared" si="22"/>
        <v>86</v>
      </c>
      <c r="AA12" s="29">
        <v>10</v>
      </c>
      <c r="AB12" s="29">
        <v>77</v>
      </c>
      <c r="AC12" s="29">
        <f t="shared" si="23"/>
        <v>87</v>
      </c>
      <c r="AD12" s="29">
        <v>0</v>
      </c>
      <c r="AE12" s="29">
        <v>0</v>
      </c>
      <c r="AF12" s="29"/>
      <c r="AG12" s="29">
        <v>1</v>
      </c>
      <c r="AH12" s="29"/>
    </row>
    <row r="13" spans="1:34" s="40" customFormat="1" ht="16.899999999999999" customHeight="1" x14ac:dyDescent="0.25">
      <c r="A13" s="39" t="s">
        <v>44</v>
      </c>
      <c r="B13" s="30" t="s">
        <v>45</v>
      </c>
      <c r="C13" s="29">
        <v>1</v>
      </c>
      <c r="D13" s="29">
        <v>0</v>
      </c>
      <c r="E13" s="29">
        <v>16</v>
      </c>
      <c r="F13" s="29">
        <v>5</v>
      </c>
      <c r="G13" s="29">
        <v>14</v>
      </c>
      <c r="H13" s="29">
        <v>1</v>
      </c>
      <c r="I13" s="29">
        <v>94566</v>
      </c>
      <c r="J13" s="29">
        <v>151</v>
      </c>
      <c r="K13" s="29">
        <f t="shared" si="13"/>
        <v>94717</v>
      </c>
      <c r="L13" s="29">
        <f t="shared" si="14"/>
        <v>94566</v>
      </c>
      <c r="M13" s="29">
        <f t="shared" si="15"/>
        <v>151</v>
      </c>
      <c r="N13" s="29">
        <f t="shared" si="16"/>
        <v>94717</v>
      </c>
      <c r="O13" s="29">
        <v>43171</v>
      </c>
      <c r="P13" s="45">
        <f t="shared" si="17"/>
        <v>0.45651714146733496</v>
      </c>
      <c r="Q13" s="29">
        <v>129</v>
      </c>
      <c r="R13" s="45">
        <f t="shared" si="18"/>
        <v>0.85430463576158944</v>
      </c>
      <c r="S13" s="29">
        <f t="shared" si="19"/>
        <v>43300</v>
      </c>
      <c r="T13" s="45">
        <f t="shared" si="20"/>
        <v>0.4571513033563141</v>
      </c>
      <c r="U13" s="29">
        <v>1323</v>
      </c>
      <c r="V13" s="29">
        <v>28</v>
      </c>
      <c r="W13" s="29">
        <f t="shared" si="21"/>
        <v>1351</v>
      </c>
      <c r="X13" s="29">
        <v>1141</v>
      </c>
      <c r="Y13" s="29">
        <v>25</v>
      </c>
      <c r="Z13" s="29">
        <f t="shared" si="22"/>
        <v>1166</v>
      </c>
      <c r="AA13" s="29">
        <v>106</v>
      </c>
      <c r="AB13" s="29">
        <v>727</v>
      </c>
      <c r="AC13" s="29">
        <f t="shared" si="23"/>
        <v>833</v>
      </c>
      <c r="AD13" s="29">
        <v>6</v>
      </c>
      <c r="AE13" s="29">
        <v>1</v>
      </c>
      <c r="AF13" s="29"/>
      <c r="AG13" s="29">
        <v>1</v>
      </c>
      <c r="AH13" s="29"/>
    </row>
    <row r="14" spans="1:34" s="40" customFormat="1" ht="17.25" customHeight="1" x14ac:dyDescent="0.25">
      <c r="A14" s="39" t="s">
        <v>46</v>
      </c>
      <c r="B14" s="30" t="s">
        <v>45</v>
      </c>
      <c r="C14" s="29">
        <v>1</v>
      </c>
      <c r="D14" s="29">
        <v>0</v>
      </c>
      <c r="E14" s="29">
        <v>3</v>
      </c>
      <c r="F14" s="29">
        <v>1</v>
      </c>
      <c r="G14" s="29">
        <v>2</v>
      </c>
      <c r="H14" s="29">
        <v>1</v>
      </c>
      <c r="I14" s="29">
        <v>48306</v>
      </c>
      <c r="J14" s="29">
        <v>145</v>
      </c>
      <c r="K14" s="29">
        <f t="shared" si="13"/>
        <v>48451</v>
      </c>
      <c r="L14" s="29">
        <f t="shared" si="14"/>
        <v>48306</v>
      </c>
      <c r="M14" s="29">
        <f t="shared" si="15"/>
        <v>145</v>
      </c>
      <c r="N14" s="29">
        <f t="shared" si="16"/>
        <v>48451</v>
      </c>
      <c r="O14" s="29">
        <v>24424</v>
      </c>
      <c r="P14" s="45">
        <f t="shared" si="17"/>
        <v>0.50561006914254958</v>
      </c>
      <c r="Q14" s="29">
        <v>132</v>
      </c>
      <c r="R14" s="45">
        <f t="shared" si="18"/>
        <v>0.91034482758620694</v>
      </c>
      <c r="S14" s="29">
        <f t="shared" si="19"/>
        <v>24556</v>
      </c>
      <c r="T14" s="45">
        <f t="shared" si="20"/>
        <v>0.50682132463726237</v>
      </c>
      <c r="U14" s="29">
        <v>1985</v>
      </c>
      <c r="V14" s="29">
        <v>10</v>
      </c>
      <c r="W14" s="29">
        <f t="shared" si="21"/>
        <v>1995</v>
      </c>
      <c r="X14" s="29">
        <v>970</v>
      </c>
      <c r="Y14" s="29">
        <v>6</v>
      </c>
      <c r="Z14" s="29">
        <f t="shared" si="22"/>
        <v>976</v>
      </c>
      <c r="AA14" s="29">
        <v>55</v>
      </c>
      <c r="AB14" s="29">
        <v>200</v>
      </c>
      <c r="AC14" s="29">
        <f t="shared" si="23"/>
        <v>255</v>
      </c>
      <c r="AD14" s="29">
        <v>1</v>
      </c>
      <c r="AE14" s="29">
        <v>0</v>
      </c>
      <c r="AF14" s="29"/>
      <c r="AG14" s="29">
        <v>1</v>
      </c>
      <c r="AH14" s="29"/>
    </row>
    <row r="15" spans="1:34" s="40" customFormat="1" ht="17.25" customHeight="1" x14ac:dyDescent="0.25">
      <c r="A15" s="39" t="s">
        <v>47</v>
      </c>
      <c r="B15" s="30" t="s">
        <v>45</v>
      </c>
      <c r="C15" s="29">
        <v>1</v>
      </c>
      <c r="D15" s="29">
        <v>0</v>
      </c>
      <c r="E15" s="29">
        <v>3</v>
      </c>
      <c r="F15" s="29">
        <v>1</v>
      </c>
      <c r="G15" s="29">
        <v>2</v>
      </c>
      <c r="H15" s="29">
        <v>1</v>
      </c>
      <c r="I15" s="29">
        <v>34022</v>
      </c>
      <c r="J15" s="29">
        <v>45</v>
      </c>
      <c r="K15" s="29">
        <f t="shared" si="13"/>
        <v>34067</v>
      </c>
      <c r="L15" s="29">
        <f t="shared" si="14"/>
        <v>34022</v>
      </c>
      <c r="M15" s="29">
        <f t="shared" si="15"/>
        <v>45</v>
      </c>
      <c r="N15" s="29">
        <f t="shared" si="16"/>
        <v>34067</v>
      </c>
      <c r="O15" s="29">
        <v>16338</v>
      </c>
      <c r="P15" s="45">
        <f t="shared" si="17"/>
        <v>0.4802186820292752</v>
      </c>
      <c r="Q15" s="29">
        <v>39</v>
      </c>
      <c r="R15" s="45">
        <f t="shared" si="18"/>
        <v>0.8666666666666667</v>
      </c>
      <c r="S15" s="29">
        <f t="shared" si="19"/>
        <v>16377</v>
      </c>
      <c r="T15" s="45">
        <f t="shared" si="20"/>
        <v>0.48072915137816657</v>
      </c>
      <c r="U15" s="29">
        <v>936</v>
      </c>
      <c r="V15" s="29">
        <v>2</v>
      </c>
      <c r="W15" s="29">
        <f t="shared" si="21"/>
        <v>938</v>
      </c>
      <c r="X15" s="29">
        <v>630</v>
      </c>
      <c r="Y15" s="29">
        <v>2</v>
      </c>
      <c r="Z15" s="29">
        <f t="shared" si="22"/>
        <v>632</v>
      </c>
      <c r="AA15" s="29">
        <v>46</v>
      </c>
      <c r="AB15" s="29">
        <v>349</v>
      </c>
      <c r="AC15" s="29">
        <f t="shared" si="23"/>
        <v>395</v>
      </c>
      <c r="AD15" s="29">
        <v>1</v>
      </c>
      <c r="AE15" s="29">
        <v>1</v>
      </c>
      <c r="AF15" s="29"/>
      <c r="AG15" s="29">
        <v>1</v>
      </c>
      <c r="AH15" s="29"/>
    </row>
    <row r="16" spans="1:34" s="40" customFormat="1" ht="17.25" customHeight="1" x14ac:dyDescent="0.25">
      <c r="A16" s="39" t="s">
        <v>48</v>
      </c>
      <c r="B16" s="30" t="s">
        <v>35</v>
      </c>
      <c r="C16" s="29">
        <v>1</v>
      </c>
      <c r="D16" s="29">
        <v>0</v>
      </c>
      <c r="E16" s="29">
        <v>2</v>
      </c>
      <c r="F16" s="29">
        <v>0</v>
      </c>
      <c r="G16" s="29">
        <v>0</v>
      </c>
      <c r="H16" s="29">
        <v>1</v>
      </c>
      <c r="I16" s="29">
        <v>9024</v>
      </c>
      <c r="J16" s="29">
        <v>25</v>
      </c>
      <c r="K16" s="29">
        <f t="shared" si="13"/>
        <v>9049</v>
      </c>
      <c r="L16" s="29">
        <f t="shared" si="14"/>
        <v>9024</v>
      </c>
      <c r="M16" s="29">
        <f t="shared" si="15"/>
        <v>25</v>
      </c>
      <c r="N16" s="29">
        <f t="shared" si="16"/>
        <v>9049</v>
      </c>
      <c r="O16" s="29">
        <v>4968</v>
      </c>
      <c r="P16" s="45">
        <f t="shared" si="17"/>
        <v>0.55053191489361697</v>
      </c>
      <c r="Q16" s="29">
        <v>23</v>
      </c>
      <c r="R16" s="45">
        <f t="shared" si="18"/>
        <v>0.92</v>
      </c>
      <c r="S16" s="29">
        <f t="shared" si="19"/>
        <v>4991</v>
      </c>
      <c r="T16" s="45">
        <f t="shared" si="20"/>
        <v>0.55155265775223783</v>
      </c>
      <c r="U16" s="29">
        <v>125</v>
      </c>
      <c r="V16" s="29">
        <v>8</v>
      </c>
      <c r="W16" s="29">
        <f t="shared" si="21"/>
        <v>133</v>
      </c>
      <c r="X16" s="29">
        <v>109</v>
      </c>
      <c r="Y16" s="29">
        <v>7</v>
      </c>
      <c r="Z16" s="29">
        <f t="shared" si="22"/>
        <v>116</v>
      </c>
      <c r="AA16" s="29">
        <v>1</v>
      </c>
      <c r="AB16" s="29">
        <v>90</v>
      </c>
      <c r="AC16" s="29">
        <f t="shared" si="23"/>
        <v>91</v>
      </c>
      <c r="AD16" s="29">
        <v>1</v>
      </c>
      <c r="AE16" s="29">
        <v>0</v>
      </c>
      <c r="AF16" s="29"/>
      <c r="AG16" s="29">
        <v>1</v>
      </c>
      <c r="AH16" s="29"/>
    </row>
    <row r="17" spans="1:34" s="40" customFormat="1" ht="17.25" customHeight="1" x14ac:dyDescent="0.25">
      <c r="A17" s="39" t="s">
        <v>49</v>
      </c>
      <c r="B17" s="30" t="s">
        <v>35</v>
      </c>
      <c r="C17" s="29">
        <v>1</v>
      </c>
      <c r="D17" s="29">
        <v>0</v>
      </c>
      <c r="E17" s="29">
        <v>2</v>
      </c>
      <c r="F17" s="29">
        <v>0</v>
      </c>
      <c r="G17" s="29">
        <v>0</v>
      </c>
      <c r="H17" s="29">
        <v>1</v>
      </c>
      <c r="I17" s="29">
        <v>9874</v>
      </c>
      <c r="J17" s="29">
        <v>12</v>
      </c>
      <c r="K17" s="29">
        <f t="shared" si="13"/>
        <v>9886</v>
      </c>
      <c r="L17" s="29">
        <f t="shared" si="14"/>
        <v>9874</v>
      </c>
      <c r="M17" s="29">
        <f t="shared" si="15"/>
        <v>12</v>
      </c>
      <c r="N17" s="29">
        <f t="shared" si="16"/>
        <v>9886</v>
      </c>
      <c r="O17" s="29">
        <v>4673</v>
      </c>
      <c r="P17" s="45">
        <f t="shared" si="17"/>
        <v>0.47326311525217746</v>
      </c>
      <c r="Q17" s="29">
        <v>10</v>
      </c>
      <c r="R17" s="45">
        <f t="shared" si="18"/>
        <v>0.83333333333333337</v>
      </c>
      <c r="S17" s="29">
        <f t="shared" si="19"/>
        <v>4683</v>
      </c>
      <c r="T17" s="45">
        <f t="shared" si="20"/>
        <v>0.47370018207566256</v>
      </c>
      <c r="U17" s="29">
        <v>103</v>
      </c>
      <c r="V17" s="29">
        <v>6</v>
      </c>
      <c r="W17" s="29">
        <f t="shared" si="21"/>
        <v>109</v>
      </c>
      <c r="X17" s="29">
        <v>80</v>
      </c>
      <c r="Y17" s="29">
        <v>5</v>
      </c>
      <c r="Z17" s="29">
        <f t="shared" si="22"/>
        <v>85</v>
      </c>
      <c r="AA17" s="29">
        <v>9</v>
      </c>
      <c r="AB17" s="29">
        <v>475</v>
      </c>
      <c r="AC17" s="29">
        <f t="shared" si="23"/>
        <v>484</v>
      </c>
      <c r="AD17" s="29">
        <v>1</v>
      </c>
      <c r="AE17" s="29">
        <v>1</v>
      </c>
      <c r="AF17" s="29"/>
      <c r="AG17" s="29">
        <v>1</v>
      </c>
      <c r="AH17" s="29"/>
    </row>
    <row r="18" spans="1:34" s="40" customFormat="1" ht="17.25" customHeight="1" x14ac:dyDescent="0.25">
      <c r="A18" s="39" t="s">
        <v>50</v>
      </c>
      <c r="B18" s="30" t="s">
        <v>45</v>
      </c>
      <c r="C18" s="29">
        <v>1</v>
      </c>
      <c r="D18" s="29">
        <v>0</v>
      </c>
      <c r="E18" s="29">
        <v>12</v>
      </c>
      <c r="F18" s="29">
        <v>1</v>
      </c>
      <c r="G18" s="29">
        <v>9</v>
      </c>
      <c r="H18" s="29">
        <v>0</v>
      </c>
      <c r="I18" s="29">
        <v>115249</v>
      </c>
      <c r="J18" s="29">
        <v>184</v>
      </c>
      <c r="K18" s="29">
        <f t="shared" si="13"/>
        <v>115433</v>
      </c>
      <c r="L18" s="29">
        <f t="shared" si="14"/>
        <v>115249</v>
      </c>
      <c r="M18" s="29">
        <f t="shared" si="15"/>
        <v>184</v>
      </c>
      <c r="N18" s="29">
        <f t="shared" si="16"/>
        <v>115433</v>
      </c>
      <c r="O18" s="29">
        <v>37896</v>
      </c>
      <c r="P18" s="45">
        <f t="shared" si="17"/>
        <v>0.32881847130994629</v>
      </c>
      <c r="Q18" s="29">
        <v>167</v>
      </c>
      <c r="R18" s="45">
        <f t="shared" si="18"/>
        <v>0.90760869565217395</v>
      </c>
      <c r="S18" s="29">
        <f t="shared" si="19"/>
        <v>38063</v>
      </c>
      <c r="T18" s="45">
        <f t="shared" si="20"/>
        <v>0.32974106191470376</v>
      </c>
      <c r="U18" s="29">
        <v>2260</v>
      </c>
      <c r="V18" s="29">
        <v>1</v>
      </c>
      <c r="W18" s="29">
        <f t="shared" si="21"/>
        <v>2261</v>
      </c>
      <c r="X18" s="29">
        <v>1307</v>
      </c>
      <c r="Y18" s="29">
        <v>1</v>
      </c>
      <c r="Z18" s="29">
        <f t="shared" si="22"/>
        <v>1308</v>
      </c>
      <c r="AA18" s="29">
        <v>210</v>
      </c>
      <c r="AB18" s="29">
        <v>410</v>
      </c>
      <c r="AC18" s="29">
        <f t="shared" si="23"/>
        <v>620</v>
      </c>
      <c r="AD18" s="29">
        <v>4</v>
      </c>
      <c r="AE18" s="29">
        <v>0</v>
      </c>
      <c r="AF18" s="29"/>
      <c r="AG18" s="29">
        <v>1</v>
      </c>
      <c r="AH18" s="29"/>
    </row>
    <row r="19" spans="1:34" s="40" customFormat="1" ht="17.25" customHeight="1" x14ac:dyDescent="0.25">
      <c r="A19" s="39" t="s">
        <v>51</v>
      </c>
      <c r="B19" s="30" t="s">
        <v>35</v>
      </c>
      <c r="C19" s="29">
        <v>1</v>
      </c>
      <c r="D19" s="29">
        <v>0</v>
      </c>
      <c r="E19" s="29">
        <v>5</v>
      </c>
      <c r="F19" s="29">
        <v>3</v>
      </c>
      <c r="G19" s="29">
        <v>2</v>
      </c>
      <c r="H19" s="29">
        <v>0</v>
      </c>
      <c r="I19" s="29">
        <v>58314</v>
      </c>
      <c r="J19" s="29">
        <v>63</v>
      </c>
      <c r="K19" s="29">
        <f t="shared" si="13"/>
        <v>58377</v>
      </c>
      <c r="L19" s="29">
        <f t="shared" si="14"/>
        <v>58314</v>
      </c>
      <c r="M19" s="29">
        <f t="shared" si="15"/>
        <v>63</v>
      </c>
      <c r="N19" s="29">
        <f t="shared" si="16"/>
        <v>58377</v>
      </c>
      <c r="O19" s="29">
        <v>26699</v>
      </c>
      <c r="P19" s="45">
        <f t="shared" si="17"/>
        <v>0.45784888705971122</v>
      </c>
      <c r="Q19" s="29">
        <v>60</v>
      </c>
      <c r="R19" s="45">
        <f t="shared" si="18"/>
        <v>0.95238095238095233</v>
      </c>
      <c r="S19" s="29">
        <f t="shared" si="19"/>
        <v>26759</v>
      </c>
      <c r="T19" s="45">
        <f t="shared" si="20"/>
        <v>0.45838258218133854</v>
      </c>
      <c r="U19" s="29">
        <v>766</v>
      </c>
      <c r="V19" s="29">
        <v>17</v>
      </c>
      <c r="W19" s="29">
        <f t="shared" si="21"/>
        <v>783</v>
      </c>
      <c r="X19" s="29">
        <v>661</v>
      </c>
      <c r="Y19" s="29">
        <v>9</v>
      </c>
      <c r="Z19" s="29">
        <f t="shared" si="22"/>
        <v>670</v>
      </c>
      <c r="AA19" s="29">
        <v>42</v>
      </c>
      <c r="AB19" s="29">
        <v>406</v>
      </c>
      <c r="AC19" s="29">
        <f t="shared" si="23"/>
        <v>448</v>
      </c>
      <c r="AD19" s="29">
        <v>1</v>
      </c>
      <c r="AE19" s="29">
        <v>1</v>
      </c>
      <c r="AF19" s="29"/>
      <c r="AG19" s="29">
        <v>1</v>
      </c>
      <c r="AH19" s="29"/>
    </row>
    <row r="20" spans="1:34" s="40" customFormat="1" ht="17.25" customHeight="1" x14ac:dyDescent="0.25">
      <c r="A20" s="39" t="s">
        <v>52</v>
      </c>
      <c r="B20" s="30" t="s">
        <v>35</v>
      </c>
      <c r="C20" s="29">
        <v>1</v>
      </c>
      <c r="D20" s="29">
        <v>0</v>
      </c>
      <c r="E20" s="29">
        <v>3</v>
      </c>
      <c r="F20" s="29">
        <v>0</v>
      </c>
      <c r="G20" s="29">
        <v>2</v>
      </c>
      <c r="H20" s="29">
        <v>1</v>
      </c>
      <c r="I20" s="29">
        <v>15181</v>
      </c>
      <c r="J20" s="29">
        <v>29</v>
      </c>
      <c r="K20" s="29">
        <f t="shared" si="13"/>
        <v>15210</v>
      </c>
      <c r="L20" s="29">
        <f t="shared" si="14"/>
        <v>15181</v>
      </c>
      <c r="M20" s="29">
        <f t="shared" si="15"/>
        <v>29</v>
      </c>
      <c r="N20" s="29">
        <f t="shared" si="16"/>
        <v>15210</v>
      </c>
      <c r="O20" s="29">
        <v>6096</v>
      </c>
      <c r="P20" s="45">
        <f t="shared" si="17"/>
        <v>0.40155457479744416</v>
      </c>
      <c r="Q20" s="29">
        <v>24</v>
      </c>
      <c r="R20" s="45">
        <f t="shared" si="18"/>
        <v>0.82758620689655171</v>
      </c>
      <c r="S20" s="29">
        <f t="shared" si="19"/>
        <v>6120</v>
      </c>
      <c r="T20" s="45">
        <f t="shared" si="20"/>
        <v>0.40236686390532544</v>
      </c>
      <c r="U20" s="29">
        <v>152</v>
      </c>
      <c r="V20" s="29">
        <v>0</v>
      </c>
      <c r="W20" s="29">
        <f t="shared" si="21"/>
        <v>152</v>
      </c>
      <c r="X20" s="29">
        <v>104</v>
      </c>
      <c r="Y20" s="29">
        <v>0</v>
      </c>
      <c r="Z20" s="29">
        <f t="shared" si="22"/>
        <v>104</v>
      </c>
      <c r="AA20" s="29">
        <v>18</v>
      </c>
      <c r="AB20" s="29">
        <v>210</v>
      </c>
      <c r="AC20" s="29">
        <f t="shared" si="23"/>
        <v>228</v>
      </c>
      <c r="AD20" s="29">
        <v>0</v>
      </c>
      <c r="AE20" s="29">
        <v>0</v>
      </c>
      <c r="AF20" s="29"/>
      <c r="AG20" s="29">
        <v>1</v>
      </c>
      <c r="AH20" s="29"/>
    </row>
    <row r="21" spans="1:34" s="40" customFormat="1" ht="17.25" customHeight="1" x14ac:dyDescent="0.25">
      <c r="A21" s="39" t="s">
        <v>53</v>
      </c>
      <c r="B21" s="30" t="s">
        <v>35</v>
      </c>
      <c r="C21" s="29">
        <v>1</v>
      </c>
      <c r="D21" s="29">
        <v>0</v>
      </c>
      <c r="E21" s="29">
        <v>2</v>
      </c>
      <c r="F21" s="29">
        <v>1</v>
      </c>
      <c r="G21" s="29">
        <v>1</v>
      </c>
      <c r="H21" s="29">
        <v>1</v>
      </c>
      <c r="I21" s="29">
        <v>25651</v>
      </c>
      <c r="J21" s="29">
        <v>94</v>
      </c>
      <c r="K21" s="29">
        <f t="shared" si="13"/>
        <v>25745</v>
      </c>
      <c r="L21" s="29">
        <f t="shared" si="14"/>
        <v>25651</v>
      </c>
      <c r="M21" s="29">
        <f t="shared" si="15"/>
        <v>94</v>
      </c>
      <c r="N21" s="29">
        <f t="shared" si="16"/>
        <v>25745</v>
      </c>
      <c r="O21" s="29">
        <v>12127</v>
      </c>
      <c r="P21" s="45">
        <f t="shared" si="17"/>
        <v>0.47276909282289187</v>
      </c>
      <c r="Q21" s="29">
        <v>87</v>
      </c>
      <c r="R21" s="45">
        <f t="shared" si="18"/>
        <v>0.92553191489361697</v>
      </c>
      <c r="S21" s="29">
        <f t="shared" si="19"/>
        <v>12214</v>
      </c>
      <c r="T21" s="45">
        <f t="shared" si="20"/>
        <v>0.47442221790638961</v>
      </c>
      <c r="U21" s="29">
        <v>484</v>
      </c>
      <c r="V21" s="29">
        <v>32</v>
      </c>
      <c r="W21" s="29">
        <f t="shared" si="21"/>
        <v>516</v>
      </c>
      <c r="X21" s="29">
        <v>407</v>
      </c>
      <c r="Y21" s="29">
        <v>23</v>
      </c>
      <c r="Z21" s="29">
        <f t="shared" si="22"/>
        <v>430</v>
      </c>
      <c r="AA21" s="29">
        <v>5</v>
      </c>
      <c r="AB21" s="29">
        <v>302</v>
      </c>
      <c r="AC21" s="29">
        <f t="shared" si="23"/>
        <v>307</v>
      </c>
      <c r="AD21" s="29">
        <v>0</v>
      </c>
      <c r="AE21" s="29">
        <v>0</v>
      </c>
      <c r="AF21" s="29"/>
      <c r="AG21" s="29">
        <v>1</v>
      </c>
      <c r="AH21" s="29"/>
    </row>
    <row r="22" spans="1:34" s="40" customFormat="1" ht="16.899999999999999" customHeight="1" x14ac:dyDescent="0.25">
      <c r="A22" s="39" t="s">
        <v>54</v>
      </c>
      <c r="B22" s="30" t="s">
        <v>35</v>
      </c>
      <c r="C22" s="29">
        <v>1</v>
      </c>
      <c r="D22" s="29">
        <v>1</v>
      </c>
      <c r="E22" s="29">
        <v>1</v>
      </c>
      <c r="F22" s="29">
        <v>0</v>
      </c>
      <c r="G22" s="29">
        <v>0</v>
      </c>
      <c r="H22" s="29">
        <v>1</v>
      </c>
      <c r="I22" s="29">
        <v>9607</v>
      </c>
      <c r="J22" s="29">
        <v>80</v>
      </c>
      <c r="K22" s="29">
        <f t="shared" si="13"/>
        <v>9687</v>
      </c>
      <c r="L22" s="178"/>
      <c r="M22" s="178"/>
      <c r="N22" s="178"/>
      <c r="O22" s="178"/>
      <c r="P22" s="179"/>
      <c r="Q22" s="178"/>
      <c r="R22" s="179"/>
      <c r="S22" s="178"/>
      <c r="T22" s="179"/>
      <c r="U22" s="178"/>
      <c r="V22" s="178"/>
      <c r="W22" s="178"/>
      <c r="X22" s="178"/>
      <c r="Y22" s="178"/>
      <c r="Z22" s="178"/>
      <c r="AA22" s="178"/>
      <c r="AB22" s="178"/>
      <c r="AC22" s="178"/>
      <c r="AD22" s="29">
        <v>1</v>
      </c>
      <c r="AE22" s="29">
        <v>1</v>
      </c>
      <c r="AF22" s="29"/>
      <c r="AG22" s="29">
        <v>1</v>
      </c>
      <c r="AH22" s="29"/>
    </row>
    <row r="23" spans="1:34" s="40" customFormat="1" ht="17.25" customHeight="1" x14ac:dyDescent="0.25">
      <c r="A23" s="39" t="s">
        <v>55</v>
      </c>
      <c r="B23" s="30" t="s">
        <v>35</v>
      </c>
      <c r="C23" s="29">
        <v>1</v>
      </c>
      <c r="D23" s="29">
        <v>0</v>
      </c>
      <c r="E23" s="29">
        <v>4</v>
      </c>
      <c r="F23" s="29">
        <v>2</v>
      </c>
      <c r="G23" s="29">
        <v>2</v>
      </c>
      <c r="H23" s="29">
        <v>0</v>
      </c>
      <c r="I23" s="29">
        <v>78961</v>
      </c>
      <c r="J23" s="29">
        <v>65</v>
      </c>
      <c r="K23" s="29">
        <f t="shared" si="13"/>
        <v>79026</v>
      </c>
      <c r="L23" s="29">
        <v>78961</v>
      </c>
      <c r="M23" s="29">
        <v>65</v>
      </c>
      <c r="N23" s="27">
        <f>L23+M23</f>
        <v>79026</v>
      </c>
      <c r="O23" s="29">
        <v>32984</v>
      </c>
      <c r="P23" s="28">
        <f>O23/L23</f>
        <v>0.41772520611441089</v>
      </c>
      <c r="Q23" s="29">
        <v>53</v>
      </c>
      <c r="R23" s="28">
        <f>Q23/M23</f>
        <v>0.81538461538461537</v>
      </c>
      <c r="S23" s="27">
        <f>O23+Q23</f>
        <v>33037</v>
      </c>
      <c r="T23" s="28">
        <f>S23/N23</f>
        <v>0.41805228658922378</v>
      </c>
      <c r="U23" s="29">
        <v>1210</v>
      </c>
      <c r="V23" s="29">
        <v>26</v>
      </c>
      <c r="W23" s="27">
        <f>U23+V23</f>
        <v>1236</v>
      </c>
      <c r="X23" s="29">
        <v>888</v>
      </c>
      <c r="Y23" s="29">
        <v>17</v>
      </c>
      <c r="Z23" s="27">
        <f>X23+Y23</f>
        <v>905</v>
      </c>
      <c r="AA23" s="29">
        <v>77</v>
      </c>
      <c r="AB23" s="29">
        <v>349</v>
      </c>
      <c r="AC23" s="27">
        <f>AA23+AB23</f>
        <v>426</v>
      </c>
      <c r="AD23" s="29">
        <v>2</v>
      </c>
      <c r="AE23" s="29">
        <v>0</v>
      </c>
      <c r="AF23" s="29"/>
      <c r="AG23" s="29">
        <v>1</v>
      </c>
      <c r="AH23" s="29"/>
    </row>
    <row r="24" spans="1:34" s="40" customFormat="1" ht="17.25" customHeight="1" x14ac:dyDescent="0.25">
      <c r="A24" s="39" t="s">
        <v>56</v>
      </c>
      <c r="B24" s="30" t="s">
        <v>35</v>
      </c>
      <c r="C24" s="29">
        <v>1</v>
      </c>
      <c r="D24" s="29">
        <v>0</v>
      </c>
      <c r="E24" s="29">
        <v>8</v>
      </c>
      <c r="F24" s="29">
        <v>4</v>
      </c>
      <c r="G24" s="29">
        <v>3</v>
      </c>
      <c r="H24" s="29">
        <v>0</v>
      </c>
      <c r="I24" s="29">
        <v>38755</v>
      </c>
      <c r="J24" s="29">
        <v>74</v>
      </c>
      <c r="K24" s="29">
        <f t="shared" si="13"/>
        <v>38829</v>
      </c>
      <c r="L24" s="29">
        <f t="shared" ref="L24:L29" si="24">IF(D24=0, I24, 0)</f>
        <v>38755</v>
      </c>
      <c r="M24" s="29">
        <f t="shared" ref="M24:M29" si="25">IF(D24=0, J24, 0)</f>
        <v>74</v>
      </c>
      <c r="N24" s="29">
        <f t="shared" ref="N24:N29" si="26">L24+M24</f>
        <v>38829</v>
      </c>
      <c r="O24" s="29">
        <v>17930</v>
      </c>
      <c r="P24" s="45">
        <f t="shared" ref="P24:P29" si="27">O24/L24</f>
        <v>0.46264998064765839</v>
      </c>
      <c r="Q24" s="29">
        <v>66</v>
      </c>
      <c r="R24" s="45">
        <f t="shared" ref="R24:R29" si="28">Q24/M24</f>
        <v>0.89189189189189189</v>
      </c>
      <c r="S24" s="29">
        <f t="shared" ref="S24:S29" si="29">O24+Q24</f>
        <v>17996</v>
      </c>
      <c r="T24" s="45">
        <f t="shared" ref="T24:T29" si="30">S24/N24</f>
        <v>0.4634680264750573</v>
      </c>
      <c r="U24" s="29">
        <v>781</v>
      </c>
      <c r="V24" s="29">
        <v>18</v>
      </c>
      <c r="W24" s="29">
        <f t="shared" ref="W24:W29" si="31">U24+V24</f>
        <v>799</v>
      </c>
      <c r="X24" s="29">
        <v>602</v>
      </c>
      <c r="Y24" s="29">
        <v>13</v>
      </c>
      <c r="Z24" s="29">
        <f t="shared" ref="Z24:Z29" si="32">X24+Y24</f>
        <v>615</v>
      </c>
      <c r="AA24" s="29">
        <v>75</v>
      </c>
      <c r="AB24" s="29">
        <v>349</v>
      </c>
      <c r="AC24" s="29">
        <f t="shared" ref="AC24:AC29" si="33">AA24+AB24</f>
        <v>424</v>
      </c>
      <c r="AD24" s="29">
        <v>2</v>
      </c>
      <c r="AE24" s="29">
        <v>0</v>
      </c>
      <c r="AF24" s="29"/>
      <c r="AG24" s="29">
        <v>1</v>
      </c>
      <c r="AH24" s="29"/>
    </row>
    <row r="25" spans="1:34" s="40" customFormat="1" ht="17.25" customHeight="1" x14ac:dyDescent="0.25">
      <c r="A25" s="39" t="s">
        <v>57</v>
      </c>
      <c r="B25" s="40" t="s">
        <v>35</v>
      </c>
      <c r="C25" s="29">
        <v>1</v>
      </c>
      <c r="D25" s="29">
        <v>0</v>
      </c>
      <c r="E25" s="29">
        <v>3</v>
      </c>
      <c r="F25" s="29">
        <v>1</v>
      </c>
      <c r="G25" s="29">
        <v>2</v>
      </c>
      <c r="H25" s="29">
        <v>1</v>
      </c>
      <c r="I25" s="29">
        <v>3037</v>
      </c>
      <c r="J25" s="29">
        <v>25</v>
      </c>
      <c r="K25" s="29">
        <f t="shared" si="13"/>
        <v>3062</v>
      </c>
      <c r="L25" s="29">
        <f t="shared" si="24"/>
        <v>3037</v>
      </c>
      <c r="M25" s="29">
        <f t="shared" si="25"/>
        <v>25</v>
      </c>
      <c r="N25" s="29">
        <f t="shared" si="26"/>
        <v>3062</v>
      </c>
      <c r="O25" s="29">
        <v>1859</v>
      </c>
      <c r="P25" s="45">
        <f t="shared" si="27"/>
        <v>0.61211722094171883</v>
      </c>
      <c r="Q25" s="29">
        <v>22</v>
      </c>
      <c r="R25" s="45">
        <f t="shared" si="28"/>
        <v>0.88</v>
      </c>
      <c r="S25" s="29">
        <f t="shared" si="29"/>
        <v>1881</v>
      </c>
      <c r="T25" s="45">
        <f t="shared" si="30"/>
        <v>0.6143043762246897</v>
      </c>
      <c r="U25" s="29">
        <v>73</v>
      </c>
      <c r="V25" s="29">
        <v>5</v>
      </c>
      <c r="W25" s="29">
        <f t="shared" si="31"/>
        <v>78</v>
      </c>
      <c r="X25" s="29">
        <v>60</v>
      </c>
      <c r="Y25" s="29">
        <v>3</v>
      </c>
      <c r="Z25" s="29">
        <f t="shared" si="32"/>
        <v>63</v>
      </c>
      <c r="AA25" s="29">
        <v>0</v>
      </c>
      <c r="AB25" s="29">
        <v>50</v>
      </c>
      <c r="AC25" s="29">
        <f t="shared" si="33"/>
        <v>50</v>
      </c>
      <c r="AD25" s="29">
        <v>0</v>
      </c>
      <c r="AE25" s="29">
        <v>0</v>
      </c>
      <c r="AF25" s="29"/>
      <c r="AG25" s="29">
        <v>1</v>
      </c>
      <c r="AH25" s="29"/>
    </row>
    <row r="26" spans="1:34" s="40" customFormat="1" ht="17.25" customHeight="1" x14ac:dyDescent="0.25">
      <c r="A26" s="39" t="s">
        <v>58</v>
      </c>
      <c r="B26" s="40" t="s">
        <v>35</v>
      </c>
      <c r="C26" s="29">
        <v>1</v>
      </c>
      <c r="D26" s="29">
        <v>0</v>
      </c>
      <c r="E26" s="29">
        <v>4</v>
      </c>
      <c r="F26" s="29">
        <v>2</v>
      </c>
      <c r="G26" s="29">
        <v>2</v>
      </c>
      <c r="H26" s="29">
        <v>0</v>
      </c>
      <c r="I26" s="29">
        <v>18101</v>
      </c>
      <c r="J26" s="29">
        <v>226</v>
      </c>
      <c r="K26" s="29">
        <f t="shared" si="13"/>
        <v>18327</v>
      </c>
      <c r="L26" s="29">
        <f t="shared" si="24"/>
        <v>18101</v>
      </c>
      <c r="M26" s="29">
        <f t="shared" si="25"/>
        <v>226</v>
      </c>
      <c r="N26" s="29">
        <f t="shared" si="26"/>
        <v>18327</v>
      </c>
      <c r="O26" s="29">
        <v>10510</v>
      </c>
      <c r="P26" s="45">
        <f t="shared" si="27"/>
        <v>0.58063090436992426</v>
      </c>
      <c r="Q26" s="29">
        <v>192</v>
      </c>
      <c r="R26" s="45">
        <f t="shared" si="28"/>
        <v>0.84955752212389379</v>
      </c>
      <c r="S26" s="29">
        <f t="shared" si="29"/>
        <v>10702</v>
      </c>
      <c r="T26" s="45">
        <f t="shared" si="30"/>
        <v>0.58394718175369675</v>
      </c>
      <c r="U26" s="29">
        <v>494</v>
      </c>
      <c r="V26" s="29">
        <v>0</v>
      </c>
      <c r="W26" s="29">
        <f t="shared" si="31"/>
        <v>494</v>
      </c>
      <c r="X26" s="29">
        <v>198</v>
      </c>
      <c r="Y26" s="29">
        <v>0</v>
      </c>
      <c r="Z26" s="29">
        <f t="shared" si="32"/>
        <v>198</v>
      </c>
      <c r="AA26" s="29">
        <v>9</v>
      </c>
      <c r="AB26" s="29">
        <v>79</v>
      </c>
      <c r="AC26" s="29">
        <f t="shared" si="33"/>
        <v>88</v>
      </c>
      <c r="AD26" s="29">
        <v>0</v>
      </c>
      <c r="AE26" s="29">
        <v>0</v>
      </c>
      <c r="AF26" s="29"/>
      <c r="AG26" s="29">
        <v>1</v>
      </c>
      <c r="AH26" s="29"/>
    </row>
    <row r="27" spans="1:34" s="40" customFormat="1" ht="17.25" customHeight="1" x14ac:dyDescent="0.25">
      <c r="A27" s="39" t="s">
        <v>59</v>
      </c>
      <c r="B27" s="30" t="s">
        <v>45</v>
      </c>
      <c r="C27" s="29">
        <v>1</v>
      </c>
      <c r="D27" s="29">
        <v>0</v>
      </c>
      <c r="E27" s="29">
        <v>6</v>
      </c>
      <c r="F27" s="29">
        <v>2</v>
      </c>
      <c r="G27" s="29">
        <v>4</v>
      </c>
      <c r="H27" s="29">
        <v>1</v>
      </c>
      <c r="I27" s="29">
        <v>43313</v>
      </c>
      <c r="J27" s="29">
        <v>351</v>
      </c>
      <c r="K27" s="29">
        <f t="shared" ref="K27:K44" si="34">I27+J27</f>
        <v>43664</v>
      </c>
      <c r="L27" s="29">
        <f t="shared" si="24"/>
        <v>43313</v>
      </c>
      <c r="M27" s="29">
        <f t="shared" si="25"/>
        <v>351</v>
      </c>
      <c r="N27" s="29">
        <f t="shared" si="26"/>
        <v>43664</v>
      </c>
      <c r="O27" s="29">
        <v>20169</v>
      </c>
      <c r="P27" s="45">
        <f t="shared" si="27"/>
        <v>0.46565696211299146</v>
      </c>
      <c r="Q27" s="29">
        <v>312</v>
      </c>
      <c r="R27" s="45">
        <f t="shared" si="28"/>
        <v>0.88888888888888884</v>
      </c>
      <c r="S27" s="29">
        <f t="shared" si="29"/>
        <v>20481</v>
      </c>
      <c r="T27" s="45">
        <f t="shared" si="30"/>
        <v>0.46905917918651518</v>
      </c>
      <c r="U27" s="29">
        <v>787</v>
      </c>
      <c r="V27" s="29">
        <v>7</v>
      </c>
      <c r="W27" s="29">
        <f t="shared" si="31"/>
        <v>794</v>
      </c>
      <c r="X27" s="29">
        <v>555</v>
      </c>
      <c r="Y27" s="29">
        <v>7</v>
      </c>
      <c r="Z27" s="29">
        <f t="shared" si="32"/>
        <v>562</v>
      </c>
      <c r="AA27" s="29">
        <v>31</v>
      </c>
      <c r="AB27" s="29">
        <v>71</v>
      </c>
      <c r="AC27" s="29">
        <f t="shared" si="33"/>
        <v>102</v>
      </c>
      <c r="AD27" s="29">
        <v>2</v>
      </c>
      <c r="AE27" s="29">
        <v>1</v>
      </c>
      <c r="AF27" s="29"/>
      <c r="AG27" s="29">
        <v>1</v>
      </c>
      <c r="AH27" s="29"/>
    </row>
    <row r="28" spans="1:34" s="40" customFormat="1" ht="17.25" customHeight="1" x14ac:dyDescent="0.25">
      <c r="A28" s="39" t="s">
        <v>60</v>
      </c>
      <c r="B28" s="30" t="s">
        <v>35</v>
      </c>
      <c r="C28" s="29">
        <v>1</v>
      </c>
      <c r="D28" s="29">
        <v>0</v>
      </c>
      <c r="E28" s="29">
        <v>2</v>
      </c>
      <c r="F28" s="29">
        <v>1</v>
      </c>
      <c r="G28" s="29">
        <v>1</v>
      </c>
      <c r="H28" s="29">
        <v>1</v>
      </c>
      <c r="I28" s="29">
        <v>5166</v>
      </c>
      <c r="J28" s="29">
        <v>9</v>
      </c>
      <c r="K28" s="29">
        <f t="shared" si="34"/>
        <v>5175</v>
      </c>
      <c r="L28" s="29">
        <f t="shared" si="24"/>
        <v>5166</v>
      </c>
      <c r="M28" s="29">
        <f t="shared" si="25"/>
        <v>9</v>
      </c>
      <c r="N28" s="29">
        <f t="shared" si="26"/>
        <v>5175</v>
      </c>
      <c r="O28" s="29">
        <v>2339</v>
      </c>
      <c r="P28" s="45">
        <f t="shared" si="27"/>
        <v>0.45276809910956251</v>
      </c>
      <c r="Q28" s="29">
        <v>6</v>
      </c>
      <c r="R28" s="45">
        <f t="shared" si="28"/>
        <v>0.66666666666666663</v>
      </c>
      <c r="S28" s="29">
        <f t="shared" si="29"/>
        <v>2345</v>
      </c>
      <c r="T28" s="45">
        <f t="shared" si="30"/>
        <v>0.45314009661835747</v>
      </c>
      <c r="U28" s="29">
        <v>109</v>
      </c>
      <c r="V28" s="29">
        <v>3</v>
      </c>
      <c r="W28" s="29">
        <f t="shared" si="31"/>
        <v>112</v>
      </c>
      <c r="X28" s="29">
        <v>66</v>
      </c>
      <c r="Y28" s="29">
        <v>2</v>
      </c>
      <c r="Z28" s="29">
        <f t="shared" si="32"/>
        <v>68</v>
      </c>
      <c r="AA28" s="29">
        <v>0</v>
      </c>
      <c r="AB28" s="29">
        <v>22</v>
      </c>
      <c r="AC28" s="29">
        <f t="shared" si="33"/>
        <v>22</v>
      </c>
      <c r="AD28" s="29">
        <v>2</v>
      </c>
      <c r="AE28" s="29">
        <v>1</v>
      </c>
      <c r="AF28" s="29"/>
      <c r="AG28" s="29">
        <v>1</v>
      </c>
      <c r="AH28" s="29"/>
    </row>
    <row r="29" spans="1:34" s="40" customFormat="1" ht="17.25" customHeight="1" x14ac:dyDescent="0.25">
      <c r="A29" s="39" t="s">
        <v>61</v>
      </c>
      <c r="B29" s="30" t="s">
        <v>35</v>
      </c>
      <c r="C29" s="29">
        <v>1</v>
      </c>
      <c r="D29" s="29">
        <v>0</v>
      </c>
      <c r="E29" s="29">
        <v>5</v>
      </c>
      <c r="F29" s="29">
        <v>2</v>
      </c>
      <c r="G29" s="29">
        <v>2</v>
      </c>
      <c r="H29" s="29">
        <v>0</v>
      </c>
      <c r="I29" s="29">
        <v>3359</v>
      </c>
      <c r="J29" s="29">
        <v>113</v>
      </c>
      <c r="K29" s="29">
        <f t="shared" si="34"/>
        <v>3472</v>
      </c>
      <c r="L29" s="29">
        <f t="shared" si="24"/>
        <v>3359</v>
      </c>
      <c r="M29" s="29">
        <f t="shared" si="25"/>
        <v>113</v>
      </c>
      <c r="N29" s="29">
        <f t="shared" si="26"/>
        <v>3472</v>
      </c>
      <c r="O29" s="29">
        <v>2029</v>
      </c>
      <c r="P29" s="45">
        <f t="shared" si="27"/>
        <v>0.60404882405477822</v>
      </c>
      <c r="Q29" s="29">
        <v>101</v>
      </c>
      <c r="R29" s="45">
        <f t="shared" si="28"/>
        <v>0.89380530973451322</v>
      </c>
      <c r="S29" s="29">
        <f t="shared" si="29"/>
        <v>2130</v>
      </c>
      <c r="T29" s="45">
        <f t="shared" si="30"/>
        <v>0.61347926267281105</v>
      </c>
      <c r="U29" s="29">
        <v>84</v>
      </c>
      <c r="V29" s="29">
        <v>40</v>
      </c>
      <c r="W29" s="29">
        <f t="shared" si="31"/>
        <v>124</v>
      </c>
      <c r="X29" s="29">
        <v>53</v>
      </c>
      <c r="Y29" s="29">
        <v>24</v>
      </c>
      <c r="Z29" s="29">
        <f t="shared" si="32"/>
        <v>77</v>
      </c>
      <c r="AA29" s="29">
        <v>1</v>
      </c>
      <c r="AB29" s="29">
        <v>17</v>
      </c>
      <c r="AC29" s="29">
        <f t="shared" si="33"/>
        <v>18</v>
      </c>
      <c r="AD29" s="29">
        <v>3</v>
      </c>
      <c r="AE29" s="29">
        <v>0</v>
      </c>
      <c r="AF29" s="29"/>
      <c r="AG29" s="29">
        <v>1</v>
      </c>
      <c r="AH29" s="29"/>
    </row>
    <row r="30" spans="1:34" s="40" customFormat="1" ht="16.899999999999999" customHeight="1" x14ac:dyDescent="0.25">
      <c r="A30" s="39" t="s">
        <v>719</v>
      </c>
      <c r="B30" s="30" t="s">
        <v>35</v>
      </c>
      <c r="C30" s="29">
        <v>1</v>
      </c>
      <c r="D30" s="29">
        <v>1</v>
      </c>
      <c r="E30" s="29">
        <v>1</v>
      </c>
      <c r="F30" s="29">
        <v>1</v>
      </c>
      <c r="G30" s="29">
        <v>0</v>
      </c>
      <c r="H30" s="29">
        <v>0</v>
      </c>
      <c r="I30" s="29">
        <v>22733</v>
      </c>
      <c r="J30" s="29">
        <v>29</v>
      </c>
      <c r="K30" s="29">
        <f t="shared" si="34"/>
        <v>22762</v>
      </c>
      <c r="L30" s="178"/>
      <c r="M30" s="178"/>
      <c r="N30" s="178"/>
      <c r="O30" s="178"/>
      <c r="P30" s="179"/>
      <c r="Q30" s="178"/>
      <c r="R30" s="179"/>
      <c r="S30" s="178"/>
      <c r="T30" s="179"/>
      <c r="U30" s="178"/>
      <c r="V30" s="178"/>
      <c r="W30" s="178"/>
      <c r="X30" s="178"/>
      <c r="Y30" s="178"/>
      <c r="Z30" s="178"/>
      <c r="AA30" s="178"/>
      <c r="AB30" s="178"/>
      <c r="AC30" s="178"/>
      <c r="AD30" s="29">
        <v>0</v>
      </c>
      <c r="AE30" s="29">
        <v>0</v>
      </c>
      <c r="AF30" s="29"/>
      <c r="AG30" s="29">
        <v>1</v>
      </c>
      <c r="AH30" s="29"/>
    </row>
    <row r="31" spans="1:34" s="40" customFormat="1" ht="17.25" customHeight="1" x14ac:dyDescent="0.25">
      <c r="A31" s="39" t="s">
        <v>62</v>
      </c>
      <c r="B31" s="30" t="s">
        <v>45</v>
      </c>
      <c r="C31" s="29">
        <v>1</v>
      </c>
      <c r="D31" s="29">
        <v>0</v>
      </c>
      <c r="E31" s="29">
        <v>3</v>
      </c>
      <c r="F31" s="29">
        <v>0</v>
      </c>
      <c r="G31" s="29">
        <v>1</v>
      </c>
      <c r="H31" s="29">
        <v>1</v>
      </c>
      <c r="I31" s="29">
        <v>34720</v>
      </c>
      <c r="J31" s="29">
        <v>87</v>
      </c>
      <c r="K31" s="29">
        <f t="shared" si="34"/>
        <v>34807</v>
      </c>
      <c r="L31" s="29">
        <f t="shared" ref="L31:L44" si="35">IF(D31=0, I31, 0)</f>
        <v>34720</v>
      </c>
      <c r="M31" s="29">
        <f t="shared" ref="M31:M44" si="36">IF(D31=0, J31, 0)</f>
        <v>87</v>
      </c>
      <c r="N31" s="29">
        <f t="shared" ref="N31:N44" si="37">L31+M31</f>
        <v>34807</v>
      </c>
      <c r="O31" s="29">
        <v>15255</v>
      </c>
      <c r="P31" s="45">
        <f t="shared" ref="P31:P44" si="38">O31/L31</f>
        <v>0.43937211981566821</v>
      </c>
      <c r="Q31" s="29">
        <v>78</v>
      </c>
      <c r="R31" s="45">
        <f t="shared" ref="R31:R44" si="39">Q31/M31</f>
        <v>0.89655172413793105</v>
      </c>
      <c r="S31" s="29">
        <f t="shared" ref="S31:S44" si="40">O31+Q31</f>
        <v>15333</v>
      </c>
      <c r="T31" s="45">
        <f t="shared" ref="T31:T44" si="41">S31/N31</f>
        <v>0.44051483896917287</v>
      </c>
      <c r="U31" s="29">
        <v>274</v>
      </c>
      <c r="V31" s="29">
        <v>17</v>
      </c>
      <c r="W31" s="29">
        <f t="shared" ref="W31:W44" si="42">U31+V31</f>
        <v>291</v>
      </c>
      <c r="X31" s="29">
        <v>241</v>
      </c>
      <c r="Y31" s="29">
        <v>15</v>
      </c>
      <c r="Z31" s="29">
        <f t="shared" ref="Z31:Z44" si="43">X31+Y31</f>
        <v>256</v>
      </c>
      <c r="AA31" s="29">
        <v>22</v>
      </c>
      <c r="AB31" s="29">
        <v>701</v>
      </c>
      <c r="AC31" s="29">
        <f t="shared" ref="AC31:AC44" si="44">AA31+AB31</f>
        <v>723</v>
      </c>
      <c r="AD31" s="29">
        <v>2</v>
      </c>
      <c r="AE31" s="29">
        <v>1</v>
      </c>
      <c r="AF31" s="29"/>
      <c r="AG31" s="29">
        <v>1</v>
      </c>
      <c r="AH31" s="29"/>
    </row>
    <row r="32" spans="1:34" s="40" customFormat="1" ht="17.25" customHeight="1" x14ac:dyDescent="0.25">
      <c r="A32" s="39" t="s">
        <v>63</v>
      </c>
      <c r="B32" s="30" t="s">
        <v>35</v>
      </c>
      <c r="C32" s="29">
        <v>1</v>
      </c>
      <c r="D32" s="29">
        <v>0</v>
      </c>
      <c r="E32" s="29">
        <v>4</v>
      </c>
      <c r="F32" s="29">
        <v>3</v>
      </c>
      <c r="G32" s="29">
        <v>4</v>
      </c>
      <c r="H32" s="29">
        <v>0</v>
      </c>
      <c r="I32" s="29">
        <v>20062</v>
      </c>
      <c r="J32" s="29">
        <v>46</v>
      </c>
      <c r="K32" s="29">
        <f t="shared" si="34"/>
        <v>20108</v>
      </c>
      <c r="L32" s="29">
        <f t="shared" si="35"/>
        <v>20062</v>
      </c>
      <c r="M32" s="29">
        <f t="shared" si="36"/>
        <v>46</v>
      </c>
      <c r="N32" s="29">
        <f t="shared" si="37"/>
        <v>20108</v>
      </c>
      <c r="O32" s="29">
        <v>9522</v>
      </c>
      <c r="P32" s="45">
        <f t="shared" si="38"/>
        <v>0.47462865118133785</v>
      </c>
      <c r="Q32" s="29">
        <v>42</v>
      </c>
      <c r="R32" s="45">
        <f t="shared" si="39"/>
        <v>0.91304347826086951</v>
      </c>
      <c r="S32" s="29">
        <f t="shared" si="40"/>
        <v>9564</v>
      </c>
      <c r="T32" s="45">
        <f t="shared" si="41"/>
        <v>0.47563158941714739</v>
      </c>
      <c r="U32" s="29">
        <v>271</v>
      </c>
      <c r="V32" s="29">
        <v>12</v>
      </c>
      <c r="W32" s="29">
        <f t="shared" si="42"/>
        <v>283</v>
      </c>
      <c r="X32" s="29">
        <v>225</v>
      </c>
      <c r="Y32" s="29">
        <v>8</v>
      </c>
      <c r="Z32" s="29">
        <f t="shared" si="43"/>
        <v>233</v>
      </c>
      <c r="AA32" s="29">
        <v>9</v>
      </c>
      <c r="AB32" s="29">
        <v>265</v>
      </c>
      <c r="AC32" s="29">
        <f t="shared" si="44"/>
        <v>274</v>
      </c>
      <c r="AD32" s="29">
        <v>3</v>
      </c>
      <c r="AE32" s="29">
        <v>1</v>
      </c>
      <c r="AF32" s="29"/>
      <c r="AG32" s="29">
        <v>1</v>
      </c>
      <c r="AH32" s="29"/>
    </row>
    <row r="33" spans="1:34" s="40" customFormat="1" ht="17.25" customHeight="1" x14ac:dyDescent="0.25">
      <c r="A33" s="39" t="s">
        <v>215</v>
      </c>
      <c r="B33" s="30" t="s">
        <v>35</v>
      </c>
      <c r="C33" s="29">
        <v>1</v>
      </c>
      <c r="D33" s="29">
        <v>0</v>
      </c>
      <c r="E33" s="29">
        <v>3</v>
      </c>
      <c r="F33" s="29">
        <v>0</v>
      </c>
      <c r="G33" s="29">
        <v>1</v>
      </c>
      <c r="H33" s="29">
        <v>1</v>
      </c>
      <c r="I33" s="29">
        <v>25218</v>
      </c>
      <c r="J33" s="29">
        <v>15</v>
      </c>
      <c r="K33" s="29">
        <f t="shared" si="34"/>
        <v>25233</v>
      </c>
      <c r="L33" s="29">
        <f t="shared" si="35"/>
        <v>25218</v>
      </c>
      <c r="M33" s="29">
        <f t="shared" si="36"/>
        <v>15</v>
      </c>
      <c r="N33" s="29">
        <f t="shared" si="37"/>
        <v>25233</v>
      </c>
      <c r="O33" s="29">
        <v>11556</v>
      </c>
      <c r="P33" s="45">
        <f t="shared" si="38"/>
        <v>0.45824411134903642</v>
      </c>
      <c r="Q33" s="29">
        <v>14</v>
      </c>
      <c r="R33" s="45">
        <f t="shared" si="39"/>
        <v>0.93333333333333335</v>
      </c>
      <c r="S33" s="29">
        <f t="shared" si="40"/>
        <v>11570</v>
      </c>
      <c r="T33" s="45">
        <f t="shared" si="41"/>
        <v>0.4585265327150953</v>
      </c>
      <c r="U33" s="29">
        <v>279</v>
      </c>
      <c r="V33" s="29">
        <v>6</v>
      </c>
      <c r="W33" s="29">
        <f t="shared" si="42"/>
        <v>285</v>
      </c>
      <c r="X33" s="29">
        <v>206</v>
      </c>
      <c r="Y33" s="29">
        <v>4</v>
      </c>
      <c r="Z33" s="29">
        <f t="shared" si="43"/>
        <v>210</v>
      </c>
      <c r="AA33" s="29">
        <v>8</v>
      </c>
      <c r="AB33" s="29">
        <v>157</v>
      </c>
      <c r="AC33" s="29">
        <f t="shared" si="44"/>
        <v>165</v>
      </c>
      <c r="AD33" s="29">
        <v>1</v>
      </c>
      <c r="AE33" s="29">
        <v>0</v>
      </c>
      <c r="AF33" s="29"/>
      <c r="AG33" s="29">
        <v>1</v>
      </c>
      <c r="AH33" s="29"/>
    </row>
    <row r="34" spans="1:34" s="40" customFormat="1" ht="17.25" customHeight="1" x14ac:dyDescent="0.25">
      <c r="A34" s="39" t="s">
        <v>64</v>
      </c>
      <c r="B34" s="30" t="s">
        <v>35</v>
      </c>
      <c r="C34" s="29">
        <v>1</v>
      </c>
      <c r="D34" s="29">
        <v>0</v>
      </c>
      <c r="E34" s="29">
        <v>3</v>
      </c>
      <c r="F34" s="29">
        <v>2</v>
      </c>
      <c r="G34" s="29">
        <v>2</v>
      </c>
      <c r="H34" s="29">
        <v>1</v>
      </c>
      <c r="I34" s="29">
        <v>46217</v>
      </c>
      <c r="J34" s="29">
        <v>61</v>
      </c>
      <c r="K34" s="29">
        <f t="shared" si="34"/>
        <v>46278</v>
      </c>
      <c r="L34" s="29">
        <f t="shared" si="35"/>
        <v>46217</v>
      </c>
      <c r="M34" s="29">
        <f t="shared" si="36"/>
        <v>61</v>
      </c>
      <c r="N34" s="29">
        <f t="shared" si="37"/>
        <v>46278</v>
      </c>
      <c r="O34" s="29">
        <v>21270</v>
      </c>
      <c r="P34" s="45">
        <f t="shared" si="38"/>
        <v>0.46022026527035509</v>
      </c>
      <c r="Q34" s="29">
        <v>55</v>
      </c>
      <c r="R34" s="45">
        <f t="shared" si="39"/>
        <v>0.90163934426229508</v>
      </c>
      <c r="S34" s="29">
        <f t="shared" si="40"/>
        <v>21325</v>
      </c>
      <c r="T34" s="45">
        <f t="shared" si="41"/>
        <v>0.46080210899347424</v>
      </c>
      <c r="U34" s="29">
        <v>693</v>
      </c>
      <c r="V34" s="29">
        <v>21</v>
      </c>
      <c r="W34" s="29">
        <f t="shared" si="42"/>
        <v>714</v>
      </c>
      <c r="X34" s="29">
        <v>578</v>
      </c>
      <c r="Y34" s="29">
        <v>18</v>
      </c>
      <c r="Z34" s="29">
        <f t="shared" si="43"/>
        <v>596</v>
      </c>
      <c r="AA34" s="29">
        <v>12</v>
      </c>
      <c r="AB34" s="29">
        <v>376</v>
      </c>
      <c r="AC34" s="29">
        <f t="shared" si="44"/>
        <v>388</v>
      </c>
      <c r="AD34" s="29">
        <v>1</v>
      </c>
      <c r="AE34" s="29">
        <v>0</v>
      </c>
      <c r="AF34" s="29"/>
      <c r="AG34" s="29">
        <v>1</v>
      </c>
      <c r="AH34" s="29"/>
    </row>
    <row r="35" spans="1:34" s="40" customFormat="1" ht="17.25" customHeight="1" x14ac:dyDescent="0.25">
      <c r="A35" s="39" t="s">
        <v>65</v>
      </c>
      <c r="B35" s="30" t="s">
        <v>45</v>
      </c>
      <c r="C35" s="29">
        <v>1</v>
      </c>
      <c r="D35" s="29">
        <v>0</v>
      </c>
      <c r="E35" s="29">
        <v>4</v>
      </c>
      <c r="F35" s="29">
        <v>1</v>
      </c>
      <c r="G35" s="29">
        <v>1</v>
      </c>
      <c r="H35" s="29">
        <v>1</v>
      </c>
      <c r="I35" s="29">
        <v>38556</v>
      </c>
      <c r="J35" s="29">
        <v>109</v>
      </c>
      <c r="K35" s="29">
        <f t="shared" si="34"/>
        <v>38665</v>
      </c>
      <c r="L35" s="29">
        <f t="shared" si="35"/>
        <v>38556</v>
      </c>
      <c r="M35" s="29">
        <f t="shared" si="36"/>
        <v>109</v>
      </c>
      <c r="N35" s="29">
        <f t="shared" si="37"/>
        <v>38665</v>
      </c>
      <c r="O35" s="29">
        <v>18700</v>
      </c>
      <c r="P35" s="45">
        <f t="shared" si="38"/>
        <v>0.48500881834215165</v>
      </c>
      <c r="Q35" s="29">
        <v>89</v>
      </c>
      <c r="R35" s="45">
        <f t="shared" si="39"/>
        <v>0.8165137614678899</v>
      </c>
      <c r="S35" s="29">
        <f t="shared" si="40"/>
        <v>18789</v>
      </c>
      <c r="T35" s="45">
        <f t="shared" si="41"/>
        <v>0.48594335962757013</v>
      </c>
      <c r="U35" s="29">
        <v>661</v>
      </c>
      <c r="V35" s="29">
        <v>23</v>
      </c>
      <c r="W35" s="29">
        <f t="shared" si="42"/>
        <v>684</v>
      </c>
      <c r="X35" s="29">
        <v>550</v>
      </c>
      <c r="Y35" s="29">
        <v>21</v>
      </c>
      <c r="Z35" s="29">
        <f t="shared" si="43"/>
        <v>571</v>
      </c>
      <c r="AA35" s="29">
        <v>23</v>
      </c>
      <c r="AB35" s="29">
        <v>315</v>
      </c>
      <c r="AC35" s="29">
        <f t="shared" si="44"/>
        <v>338</v>
      </c>
      <c r="AD35" s="29">
        <v>0</v>
      </c>
      <c r="AE35" s="29">
        <v>0</v>
      </c>
      <c r="AF35" s="29"/>
      <c r="AG35" s="29">
        <v>1</v>
      </c>
      <c r="AH35" s="29"/>
    </row>
    <row r="36" spans="1:34" s="40" customFormat="1" ht="17.25" customHeight="1" x14ac:dyDescent="0.25">
      <c r="A36" s="39" t="s">
        <v>66</v>
      </c>
      <c r="B36" s="30" t="s">
        <v>45</v>
      </c>
      <c r="C36" s="29">
        <v>1</v>
      </c>
      <c r="D36" s="29">
        <v>0</v>
      </c>
      <c r="E36" s="29">
        <v>9</v>
      </c>
      <c r="F36" s="29">
        <v>3</v>
      </c>
      <c r="G36" s="29">
        <v>2</v>
      </c>
      <c r="H36" s="29">
        <v>0</v>
      </c>
      <c r="I36" s="29">
        <v>61552</v>
      </c>
      <c r="J36" s="29">
        <v>55</v>
      </c>
      <c r="K36" s="29">
        <f t="shared" si="34"/>
        <v>61607</v>
      </c>
      <c r="L36" s="29">
        <f t="shared" si="35"/>
        <v>61552</v>
      </c>
      <c r="M36" s="29">
        <f t="shared" si="36"/>
        <v>55</v>
      </c>
      <c r="N36" s="29">
        <f t="shared" si="37"/>
        <v>61607</v>
      </c>
      <c r="O36" s="29">
        <v>28565</v>
      </c>
      <c r="P36" s="45">
        <f t="shared" si="38"/>
        <v>0.46407915258643101</v>
      </c>
      <c r="Q36" s="29">
        <v>60</v>
      </c>
      <c r="R36" s="45">
        <f t="shared" si="39"/>
        <v>1.0909090909090908</v>
      </c>
      <c r="S36" s="29">
        <f t="shared" si="40"/>
        <v>28625</v>
      </c>
      <c r="T36" s="45">
        <f t="shared" si="41"/>
        <v>0.4646387585826286</v>
      </c>
      <c r="U36" s="29">
        <v>951</v>
      </c>
      <c r="V36" s="29">
        <v>4</v>
      </c>
      <c r="W36" s="29">
        <f t="shared" si="42"/>
        <v>955</v>
      </c>
      <c r="X36" s="29">
        <v>618</v>
      </c>
      <c r="Y36" s="29">
        <v>2</v>
      </c>
      <c r="Z36" s="29">
        <f t="shared" si="43"/>
        <v>620</v>
      </c>
      <c r="AA36" s="29">
        <v>61</v>
      </c>
      <c r="AB36" s="29">
        <v>348</v>
      </c>
      <c r="AC36" s="29">
        <f t="shared" si="44"/>
        <v>409</v>
      </c>
      <c r="AD36" s="29">
        <v>1</v>
      </c>
      <c r="AE36" s="29">
        <v>0</v>
      </c>
      <c r="AF36" s="29"/>
      <c r="AG36" s="29">
        <v>1</v>
      </c>
      <c r="AH36" s="29"/>
    </row>
    <row r="37" spans="1:34" s="40" customFormat="1" ht="17.25" customHeight="1" x14ac:dyDescent="0.25">
      <c r="A37" s="39" t="s">
        <v>67</v>
      </c>
      <c r="B37" s="30" t="s">
        <v>35</v>
      </c>
      <c r="C37" s="29">
        <v>1</v>
      </c>
      <c r="D37" s="29">
        <v>0</v>
      </c>
      <c r="E37" s="29">
        <v>2</v>
      </c>
      <c r="F37" s="29">
        <v>0</v>
      </c>
      <c r="G37" s="29">
        <v>1</v>
      </c>
      <c r="H37" s="29">
        <v>1</v>
      </c>
      <c r="I37" s="29">
        <v>6511</v>
      </c>
      <c r="J37" s="29">
        <v>32</v>
      </c>
      <c r="K37" s="29">
        <f t="shared" si="34"/>
        <v>6543</v>
      </c>
      <c r="L37" s="29">
        <f t="shared" si="35"/>
        <v>6511</v>
      </c>
      <c r="M37" s="29">
        <f t="shared" si="36"/>
        <v>32</v>
      </c>
      <c r="N37" s="29">
        <f t="shared" si="37"/>
        <v>6543</v>
      </c>
      <c r="O37" s="29">
        <v>3030</v>
      </c>
      <c r="P37" s="45">
        <f t="shared" si="38"/>
        <v>0.46536630317923516</v>
      </c>
      <c r="Q37" s="29">
        <v>33</v>
      </c>
      <c r="R37" s="45">
        <f t="shared" si="39"/>
        <v>1.03125</v>
      </c>
      <c r="S37" s="29">
        <f t="shared" si="40"/>
        <v>3063</v>
      </c>
      <c r="T37" s="45">
        <f t="shared" si="41"/>
        <v>0.46813388353966073</v>
      </c>
      <c r="U37" s="29">
        <v>139</v>
      </c>
      <c r="V37" s="29">
        <v>4</v>
      </c>
      <c r="W37" s="29">
        <f t="shared" si="42"/>
        <v>143</v>
      </c>
      <c r="X37" s="29">
        <v>91</v>
      </c>
      <c r="Y37" s="29">
        <v>4</v>
      </c>
      <c r="Z37" s="29">
        <f t="shared" si="43"/>
        <v>95</v>
      </c>
      <c r="AA37" s="29">
        <v>1</v>
      </c>
      <c r="AB37" s="29">
        <v>48</v>
      </c>
      <c r="AC37" s="29">
        <f t="shared" si="44"/>
        <v>49</v>
      </c>
      <c r="AD37" s="29">
        <v>0</v>
      </c>
      <c r="AE37" s="29">
        <v>0</v>
      </c>
      <c r="AF37" s="29"/>
      <c r="AG37" s="29">
        <v>1</v>
      </c>
      <c r="AH37" s="29"/>
    </row>
    <row r="38" spans="1:34" s="40" customFormat="1" ht="17.25" customHeight="1" x14ac:dyDescent="0.25">
      <c r="A38" s="39" t="s">
        <v>68</v>
      </c>
      <c r="B38" s="30" t="s">
        <v>35</v>
      </c>
      <c r="C38" s="29">
        <v>1</v>
      </c>
      <c r="D38" s="29">
        <v>0</v>
      </c>
      <c r="E38" s="29">
        <v>3</v>
      </c>
      <c r="F38" s="29">
        <v>3</v>
      </c>
      <c r="G38" s="29">
        <v>1</v>
      </c>
      <c r="H38" s="29">
        <v>0</v>
      </c>
      <c r="I38" s="29">
        <v>6302</v>
      </c>
      <c r="J38" s="29">
        <v>47</v>
      </c>
      <c r="K38" s="29">
        <f t="shared" si="34"/>
        <v>6349</v>
      </c>
      <c r="L38" s="29">
        <f t="shared" si="35"/>
        <v>6302</v>
      </c>
      <c r="M38" s="29">
        <f t="shared" si="36"/>
        <v>47</v>
      </c>
      <c r="N38" s="29">
        <f t="shared" si="37"/>
        <v>6349</v>
      </c>
      <c r="O38" s="29">
        <v>3126</v>
      </c>
      <c r="P38" s="45">
        <f t="shared" si="38"/>
        <v>0.49603300539511264</v>
      </c>
      <c r="Q38" s="29">
        <v>42</v>
      </c>
      <c r="R38" s="45">
        <f t="shared" si="39"/>
        <v>0.8936170212765957</v>
      </c>
      <c r="S38" s="29">
        <f t="shared" si="40"/>
        <v>3168</v>
      </c>
      <c r="T38" s="45">
        <f t="shared" si="41"/>
        <v>0.49897621672704362</v>
      </c>
      <c r="U38" s="29">
        <v>127</v>
      </c>
      <c r="V38" s="29">
        <v>3</v>
      </c>
      <c r="W38" s="29">
        <f t="shared" si="42"/>
        <v>130</v>
      </c>
      <c r="X38" s="29">
        <v>71</v>
      </c>
      <c r="Y38" s="29">
        <v>1</v>
      </c>
      <c r="Z38" s="29">
        <f t="shared" si="43"/>
        <v>72</v>
      </c>
      <c r="AA38" s="29">
        <v>1</v>
      </c>
      <c r="AB38" s="29">
        <v>28</v>
      </c>
      <c r="AC38" s="29">
        <f t="shared" si="44"/>
        <v>29</v>
      </c>
      <c r="AD38" s="29">
        <v>2</v>
      </c>
      <c r="AE38" s="29">
        <v>0</v>
      </c>
      <c r="AF38" s="29"/>
      <c r="AG38" s="29">
        <v>1</v>
      </c>
      <c r="AH38" s="29"/>
    </row>
    <row r="39" spans="1:34" s="40" customFormat="1" ht="17.25" customHeight="1" x14ac:dyDescent="0.25">
      <c r="A39" s="39" t="s">
        <v>69</v>
      </c>
      <c r="B39" s="30" t="s">
        <v>45</v>
      </c>
      <c r="C39" s="29">
        <v>1</v>
      </c>
      <c r="D39" s="29">
        <v>0</v>
      </c>
      <c r="E39" s="29">
        <v>4</v>
      </c>
      <c r="F39" s="29">
        <v>1</v>
      </c>
      <c r="G39" s="29">
        <v>2</v>
      </c>
      <c r="H39" s="29">
        <v>1</v>
      </c>
      <c r="I39" s="29">
        <v>59408</v>
      </c>
      <c r="J39" s="29">
        <v>70</v>
      </c>
      <c r="K39" s="29">
        <f t="shared" si="34"/>
        <v>59478</v>
      </c>
      <c r="L39" s="29">
        <f t="shared" si="35"/>
        <v>59408</v>
      </c>
      <c r="M39" s="29">
        <f t="shared" si="36"/>
        <v>70</v>
      </c>
      <c r="N39" s="29">
        <f t="shared" si="37"/>
        <v>59478</v>
      </c>
      <c r="O39" s="29">
        <v>24995</v>
      </c>
      <c r="P39" s="45">
        <f t="shared" si="38"/>
        <v>0.42073458120118501</v>
      </c>
      <c r="Q39" s="29">
        <v>65</v>
      </c>
      <c r="R39" s="45">
        <f t="shared" si="39"/>
        <v>0.9285714285714286</v>
      </c>
      <c r="S39" s="29">
        <f t="shared" si="40"/>
        <v>25060</v>
      </c>
      <c r="T39" s="45">
        <f t="shared" si="41"/>
        <v>0.42133225730522211</v>
      </c>
      <c r="U39" s="29">
        <v>997</v>
      </c>
      <c r="V39" s="29">
        <v>2</v>
      </c>
      <c r="W39" s="29">
        <f t="shared" si="42"/>
        <v>999</v>
      </c>
      <c r="X39" s="29">
        <v>589</v>
      </c>
      <c r="Y39" s="29">
        <v>2</v>
      </c>
      <c r="Z39" s="29">
        <f t="shared" si="43"/>
        <v>591</v>
      </c>
      <c r="AA39" s="29">
        <v>101</v>
      </c>
      <c r="AB39" s="29">
        <v>977</v>
      </c>
      <c r="AC39" s="29">
        <f t="shared" si="44"/>
        <v>1078</v>
      </c>
      <c r="AD39" s="29">
        <v>0</v>
      </c>
      <c r="AE39" s="29">
        <v>0</v>
      </c>
      <c r="AF39" s="29"/>
      <c r="AG39" s="29">
        <v>1</v>
      </c>
      <c r="AH39" s="29"/>
    </row>
    <row r="40" spans="1:34" s="40" customFormat="1" ht="17.25" customHeight="1" x14ac:dyDescent="0.25">
      <c r="A40" s="39" t="s">
        <v>70</v>
      </c>
      <c r="B40" s="30" t="s">
        <v>45</v>
      </c>
      <c r="C40" s="29">
        <v>1</v>
      </c>
      <c r="D40" s="29">
        <v>0</v>
      </c>
      <c r="E40" s="29">
        <v>3</v>
      </c>
      <c r="F40" s="29">
        <v>1</v>
      </c>
      <c r="G40" s="29">
        <v>2</v>
      </c>
      <c r="H40" s="29">
        <v>1</v>
      </c>
      <c r="I40" s="29">
        <v>42991</v>
      </c>
      <c r="J40" s="29">
        <v>41</v>
      </c>
      <c r="K40" s="29">
        <f t="shared" si="34"/>
        <v>43032</v>
      </c>
      <c r="L40" s="29">
        <f t="shared" si="35"/>
        <v>42991</v>
      </c>
      <c r="M40" s="29">
        <f t="shared" si="36"/>
        <v>41</v>
      </c>
      <c r="N40" s="29">
        <f t="shared" si="37"/>
        <v>43032</v>
      </c>
      <c r="O40" s="29">
        <v>17584</v>
      </c>
      <c r="P40" s="45">
        <f t="shared" si="38"/>
        <v>0.40901584052476098</v>
      </c>
      <c r="Q40" s="29">
        <v>39</v>
      </c>
      <c r="R40" s="45">
        <f t="shared" si="39"/>
        <v>0.95121951219512191</v>
      </c>
      <c r="S40" s="29">
        <f t="shared" si="40"/>
        <v>17623</v>
      </c>
      <c r="T40" s="45">
        <f t="shared" si="41"/>
        <v>0.40953244097415875</v>
      </c>
      <c r="U40" s="29">
        <v>690</v>
      </c>
      <c r="V40" s="29">
        <v>12</v>
      </c>
      <c r="W40" s="29">
        <f t="shared" si="42"/>
        <v>702</v>
      </c>
      <c r="X40" s="29">
        <v>545</v>
      </c>
      <c r="Y40" s="29">
        <v>10</v>
      </c>
      <c r="Z40" s="29">
        <f t="shared" si="43"/>
        <v>555</v>
      </c>
      <c r="AA40" s="29">
        <v>39</v>
      </c>
      <c r="AB40" s="29">
        <v>277</v>
      </c>
      <c r="AC40" s="29">
        <f t="shared" si="44"/>
        <v>316</v>
      </c>
      <c r="AD40" s="29">
        <v>3</v>
      </c>
      <c r="AE40" s="29">
        <v>1</v>
      </c>
      <c r="AF40" s="29"/>
      <c r="AG40" s="29">
        <v>1</v>
      </c>
      <c r="AH40" s="29"/>
    </row>
    <row r="41" spans="1:34" s="40" customFormat="1" ht="17.25" customHeight="1" x14ac:dyDescent="0.25">
      <c r="A41" s="39" t="s">
        <v>71</v>
      </c>
      <c r="B41" s="30" t="s">
        <v>35</v>
      </c>
      <c r="C41" s="29">
        <v>1</v>
      </c>
      <c r="D41" s="29">
        <v>0</v>
      </c>
      <c r="E41" s="29">
        <v>6</v>
      </c>
      <c r="F41" s="29">
        <v>0</v>
      </c>
      <c r="G41" s="29">
        <v>0</v>
      </c>
      <c r="H41" s="29">
        <v>1</v>
      </c>
      <c r="I41" s="29">
        <v>30757</v>
      </c>
      <c r="J41" s="29">
        <v>361</v>
      </c>
      <c r="K41" s="29">
        <f t="shared" si="34"/>
        <v>31118</v>
      </c>
      <c r="L41" s="29">
        <f t="shared" si="35"/>
        <v>30757</v>
      </c>
      <c r="M41" s="29">
        <f t="shared" si="36"/>
        <v>361</v>
      </c>
      <c r="N41" s="29">
        <f t="shared" si="37"/>
        <v>31118</v>
      </c>
      <c r="O41" s="29">
        <v>12642</v>
      </c>
      <c r="P41" s="45">
        <f t="shared" si="38"/>
        <v>0.41102838378255357</v>
      </c>
      <c r="Q41" s="29">
        <v>285</v>
      </c>
      <c r="R41" s="45">
        <f t="shared" si="39"/>
        <v>0.78947368421052633</v>
      </c>
      <c r="S41" s="29">
        <f t="shared" si="40"/>
        <v>12927</v>
      </c>
      <c r="T41" s="45">
        <f t="shared" si="41"/>
        <v>0.41541872871007135</v>
      </c>
      <c r="U41" s="29">
        <v>536</v>
      </c>
      <c r="V41" s="29">
        <v>72</v>
      </c>
      <c r="W41" s="29">
        <f t="shared" si="42"/>
        <v>608</v>
      </c>
      <c r="X41" s="29">
        <v>467</v>
      </c>
      <c r="Y41" s="29">
        <v>63</v>
      </c>
      <c r="Z41" s="29">
        <f t="shared" si="43"/>
        <v>530</v>
      </c>
      <c r="AA41" s="29">
        <v>36</v>
      </c>
      <c r="AB41" s="29">
        <v>270</v>
      </c>
      <c r="AC41" s="29">
        <f t="shared" si="44"/>
        <v>306</v>
      </c>
      <c r="AD41" s="29">
        <v>0</v>
      </c>
      <c r="AE41" s="29">
        <v>0</v>
      </c>
      <c r="AF41" s="29"/>
      <c r="AG41" s="29">
        <v>1</v>
      </c>
      <c r="AH41" s="29"/>
    </row>
    <row r="42" spans="1:34" s="40" customFormat="1" ht="17.25" customHeight="1" x14ac:dyDescent="0.25">
      <c r="A42" s="30" t="s">
        <v>72</v>
      </c>
      <c r="B42" s="30" t="s">
        <v>35</v>
      </c>
      <c r="C42" s="29">
        <v>1</v>
      </c>
      <c r="D42" s="29">
        <v>0</v>
      </c>
      <c r="E42" s="29">
        <v>4</v>
      </c>
      <c r="F42" s="29">
        <v>1</v>
      </c>
      <c r="G42" s="29">
        <v>2</v>
      </c>
      <c r="H42" s="29">
        <v>1</v>
      </c>
      <c r="I42" s="29">
        <v>10917</v>
      </c>
      <c r="J42" s="29">
        <v>18</v>
      </c>
      <c r="K42" s="29">
        <f t="shared" si="34"/>
        <v>10935</v>
      </c>
      <c r="L42" s="29">
        <f t="shared" si="35"/>
        <v>10917</v>
      </c>
      <c r="M42" s="29">
        <f t="shared" si="36"/>
        <v>18</v>
      </c>
      <c r="N42" s="29">
        <f t="shared" si="37"/>
        <v>10935</v>
      </c>
      <c r="O42" s="29">
        <v>5436</v>
      </c>
      <c r="P42" s="45">
        <f t="shared" si="38"/>
        <v>0.49793899422918386</v>
      </c>
      <c r="Q42" s="29">
        <v>15</v>
      </c>
      <c r="R42" s="45">
        <f t="shared" si="39"/>
        <v>0.83333333333333337</v>
      </c>
      <c r="S42" s="29">
        <f t="shared" si="40"/>
        <v>5451</v>
      </c>
      <c r="T42" s="45">
        <f t="shared" si="41"/>
        <v>0.49849108367626888</v>
      </c>
      <c r="U42" s="29">
        <v>101</v>
      </c>
      <c r="V42" s="29">
        <v>9</v>
      </c>
      <c r="W42" s="29">
        <f t="shared" si="42"/>
        <v>110</v>
      </c>
      <c r="X42" s="29">
        <v>76</v>
      </c>
      <c r="Y42" s="29">
        <v>6</v>
      </c>
      <c r="Z42" s="29">
        <f t="shared" si="43"/>
        <v>82</v>
      </c>
      <c r="AA42" s="29">
        <v>3</v>
      </c>
      <c r="AB42" s="29">
        <v>91</v>
      </c>
      <c r="AC42" s="29">
        <f t="shared" si="44"/>
        <v>94</v>
      </c>
      <c r="AD42" s="29">
        <v>0</v>
      </c>
      <c r="AE42" s="29">
        <v>0</v>
      </c>
      <c r="AF42" s="29"/>
      <c r="AG42" s="29">
        <v>1</v>
      </c>
      <c r="AH42" s="29"/>
    </row>
    <row r="43" spans="1:34" s="40" customFormat="1" ht="17.25" customHeight="1" x14ac:dyDescent="0.25">
      <c r="A43" s="39" t="s">
        <v>73</v>
      </c>
      <c r="B43" s="30" t="s">
        <v>35</v>
      </c>
      <c r="C43" s="29">
        <v>1</v>
      </c>
      <c r="D43" s="29">
        <v>0</v>
      </c>
      <c r="E43" s="29">
        <v>5</v>
      </c>
      <c r="F43" s="29">
        <v>2</v>
      </c>
      <c r="G43" s="29">
        <v>3</v>
      </c>
      <c r="H43" s="29">
        <v>1</v>
      </c>
      <c r="I43" s="29">
        <v>49922</v>
      </c>
      <c r="J43" s="29">
        <v>160</v>
      </c>
      <c r="K43" s="29">
        <f t="shared" si="34"/>
        <v>50082</v>
      </c>
      <c r="L43" s="29">
        <f t="shared" si="35"/>
        <v>49922</v>
      </c>
      <c r="M43" s="29">
        <f t="shared" si="36"/>
        <v>160</v>
      </c>
      <c r="N43" s="29">
        <f t="shared" si="37"/>
        <v>50082</v>
      </c>
      <c r="O43" s="29">
        <v>21655</v>
      </c>
      <c r="P43" s="45">
        <f t="shared" si="38"/>
        <v>0.43377669163895677</v>
      </c>
      <c r="Q43" s="29">
        <v>140</v>
      </c>
      <c r="R43" s="45">
        <f t="shared" si="39"/>
        <v>0.875</v>
      </c>
      <c r="S43" s="29">
        <f t="shared" si="40"/>
        <v>21795</v>
      </c>
      <c r="T43" s="45">
        <f t="shared" si="41"/>
        <v>0.43518629447705764</v>
      </c>
      <c r="U43" s="29">
        <v>803</v>
      </c>
      <c r="V43" s="29">
        <v>21</v>
      </c>
      <c r="W43" s="29">
        <f t="shared" si="42"/>
        <v>824</v>
      </c>
      <c r="X43" s="29">
        <v>682</v>
      </c>
      <c r="Y43" s="29">
        <v>20</v>
      </c>
      <c r="Z43" s="29">
        <f t="shared" si="43"/>
        <v>702</v>
      </c>
      <c r="AA43" s="29">
        <v>35</v>
      </c>
      <c r="AB43" s="29">
        <v>386</v>
      </c>
      <c r="AC43" s="29">
        <f t="shared" si="44"/>
        <v>421</v>
      </c>
      <c r="AD43" s="29">
        <v>3</v>
      </c>
      <c r="AE43" s="29">
        <v>1</v>
      </c>
      <c r="AF43" s="29"/>
      <c r="AG43" s="29">
        <v>1</v>
      </c>
      <c r="AH43" s="29"/>
    </row>
    <row r="44" spans="1:34" s="40" customFormat="1" ht="17.25" customHeight="1" x14ac:dyDescent="0.25">
      <c r="A44" s="39" t="s">
        <v>74</v>
      </c>
      <c r="B44" s="30" t="s">
        <v>45</v>
      </c>
      <c r="C44" s="29">
        <v>1</v>
      </c>
      <c r="D44" s="29">
        <v>0</v>
      </c>
      <c r="E44" s="29">
        <v>4</v>
      </c>
      <c r="F44" s="29">
        <v>2</v>
      </c>
      <c r="G44" s="29">
        <v>1</v>
      </c>
      <c r="H44" s="29">
        <v>1</v>
      </c>
      <c r="I44" s="29">
        <v>8208</v>
      </c>
      <c r="J44" s="29">
        <v>136</v>
      </c>
      <c r="K44" s="29">
        <f t="shared" si="34"/>
        <v>8344</v>
      </c>
      <c r="L44" s="29">
        <f t="shared" si="35"/>
        <v>8208</v>
      </c>
      <c r="M44" s="29">
        <f t="shared" si="36"/>
        <v>136</v>
      </c>
      <c r="N44" s="29">
        <f t="shared" si="37"/>
        <v>8344</v>
      </c>
      <c r="O44" s="29">
        <v>4189</v>
      </c>
      <c r="P44" s="45">
        <f t="shared" si="38"/>
        <v>0.5103557504873294</v>
      </c>
      <c r="Q44" s="29">
        <v>113</v>
      </c>
      <c r="R44" s="45">
        <f t="shared" si="39"/>
        <v>0.83088235294117652</v>
      </c>
      <c r="S44" s="29">
        <f t="shared" si="40"/>
        <v>4302</v>
      </c>
      <c r="T44" s="45">
        <f t="shared" si="41"/>
        <v>0.51558005752636626</v>
      </c>
      <c r="U44" s="29">
        <v>164</v>
      </c>
      <c r="V44" s="29">
        <v>26</v>
      </c>
      <c r="W44" s="29">
        <f t="shared" si="42"/>
        <v>190</v>
      </c>
      <c r="X44" s="29">
        <v>111</v>
      </c>
      <c r="Y44" s="29">
        <v>21</v>
      </c>
      <c r="Z44" s="29">
        <f t="shared" si="43"/>
        <v>132</v>
      </c>
      <c r="AA44" s="29">
        <v>9</v>
      </c>
      <c r="AB44" s="29">
        <v>48</v>
      </c>
      <c r="AC44" s="29">
        <f t="shared" si="44"/>
        <v>57</v>
      </c>
      <c r="AD44" s="29">
        <v>2</v>
      </c>
      <c r="AE44" s="29">
        <v>0</v>
      </c>
      <c r="AF44" s="29"/>
      <c r="AG44" s="29">
        <v>1</v>
      </c>
      <c r="AH44" s="29"/>
    </row>
    <row r="45" spans="1:34" s="40" customFormat="1" ht="17.25" customHeight="1" x14ac:dyDescent="0.25">
      <c r="A45" s="39" t="s">
        <v>75</v>
      </c>
      <c r="B45" s="30" t="s">
        <v>35</v>
      </c>
      <c r="C45" s="29">
        <v>1</v>
      </c>
      <c r="D45" s="29">
        <v>0</v>
      </c>
      <c r="E45" s="29">
        <v>3</v>
      </c>
      <c r="F45" s="29">
        <v>1</v>
      </c>
      <c r="G45" s="29">
        <v>0</v>
      </c>
      <c r="H45" s="29">
        <v>1</v>
      </c>
      <c r="I45" s="29">
        <v>54660</v>
      </c>
      <c r="J45" s="29">
        <v>62</v>
      </c>
      <c r="K45" s="29">
        <f t="shared" ref="K45:K69" si="45">I45+J45</f>
        <v>54722</v>
      </c>
      <c r="L45" s="29">
        <f t="shared" ref="L45:L46" si="46">IF(D45=0, I45, 0)</f>
        <v>54660</v>
      </c>
      <c r="M45" s="29">
        <f t="shared" ref="M45:M46" si="47">IF(D45=0, J45, 0)</f>
        <v>62</v>
      </c>
      <c r="N45" s="29">
        <f t="shared" ref="N45:N69" si="48">L45+M45</f>
        <v>54722</v>
      </c>
      <c r="O45" s="29">
        <v>26381</v>
      </c>
      <c r="P45" s="45">
        <f t="shared" ref="P45:P69" si="49">O45/L45</f>
        <v>0.48263812660080496</v>
      </c>
      <c r="Q45" s="29">
        <v>59</v>
      </c>
      <c r="R45" s="45">
        <f t="shared" ref="R45" si="50">Q45/M45</f>
        <v>0.95161290322580649</v>
      </c>
      <c r="S45" s="29">
        <f t="shared" ref="S45" si="51">O45+Q45</f>
        <v>26440</v>
      </c>
      <c r="T45" s="45">
        <f t="shared" ref="T45" si="52">S45/N45</f>
        <v>0.48316947479989769</v>
      </c>
      <c r="U45" s="29">
        <v>760</v>
      </c>
      <c r="V45" s="29">
        <v>11</v>
      </c>
      <c r="W45" s="29">
        <f t="shared" ref="W45:W69" si="53">U45+V45</f>
        <v>771</v>
      </c>
      <c r="X45" s="29">
        <v>606</v>
      </c>
      <c r="Y45" s="29">
        <v>6</v>
      </c>
      <c r="Z45" s="29">
        <f t="shared" ref="Z45:Z69" si="54">X45+Y45</f>
        <v>612</v>
      </c>
      <c r="AA45" s="29">
        <v>5</v>
      </c>
      <c r="AB45" s="29">
        <v>162</v>
      </c>
      <c r="AC45" s="29">
        <f t="shared" ref="AC45:AC70" si="55">AA45+AB45</f>
        <v>167</v>
      </c>
      <c r="AD45" s="29">
        <v>1</v>
      </c>
      <c r="AE45" s="29">
        <v>1</v>
      </c>
      <c r="AF45" s="29"/>
      <c r="AG45" s="29">
        <v>1</v>
      </c>
      <c r="AH45" s="29"/>
    </row>
    <row r="46" spans="1:34" s="40" customFormat="1" ht="17.25" customHeight="1" x14ac:dyDescent="0.25">
      <c r="A46" s="39" t="s">
        <v>76</v>
      </c>
      <c r="B46" s="30" t="s">
        <v>35</v>
      </c>
      <c r="C46" s="29">
        <v>1</v>
      </c>
      <c r="D46" s="29">
        <v>0</v>
      </c>
      <c r="E46" s="40">
        <v>2</v>
      </c>
      <c r="F46" s="29">
        <v>0</v>
      </c>
      <c r="G46" s="29">
        <v>0</v>
      </c>
      <c r="H46" s="29">
        <v>1</v>
      </c>
      <c r="I46" s="40">
        <v>18669</v>
      </c>
      <c r="J46" s="40">
        <v>27</v>
      </c>
      <c r="K46" s="29">
        <f t="shared" si="45"/>
        <v>18696</v>
      </c>
      <c r="L46" s="29">
        <f t="shared" si="46"/>
        <v>18669</v>
      </c>
      <c r="M46" s="29">
        <f t="shared" si="47"/>
        <v>27</v>
      </c>
      <c r="N46" s="29">
        <f t="shared" si="48"/>
        <v>18696</v>
      </c>
      <c r="O46" s="40">
        <v>8411</v>
      </c>
      <c r="P46" s="45">
        <f t="shared" si="49"/>
        <v>0.45053296909314905</v>
      </c>
      <c r="Q46" s="40">
        <v>27</v>
      </c>
      <c r="R46" s="45">
        <f t="shared" ref="R46:R69" si="56">Q46/M46</f>
        <v>1</v>
      </c>
      <c r="S46" s="29">
        <f t="shared" ref="S46:S69" si="57">O46+Q46</f>
        <v>8438</v>
      </c>
      <c r="T46" s="45">
        <f t="shared" ref="T46:T69" si="58">S46/N46</f>
        <v>0.45132648694908001</v>
      </c>
      <c r="U46" s="40">
        <v>234</v>
      </c>
      <c r="V46" s="40">
        <v>0</v>
      </c>
      <c r="W46" s="29">
        <f t="shared" si="53"/>
        <v>234</v>
      </c>
      <c r="X46" s="40">
        <v>153</v>
      </c>
      <c r="Y46" s="40">
        <v>0</v>
      </c>
      <c r="Z46" s="29">
        <f t="shared" si="54"/>
        <v>153</v>
      </c>
      <c r="AA46" s="40">
        <v>3</v>
      </c>
      <c r="AB46" s="40">
        <v>284</v>
      </c>
      <c r="AC46" s="29">
        <f t="shared" si="55"/>
        <v>287</v>
      </c>
      <c r="AD46" s="29">
        <v>0</v>
      </c>
      <c r="AE46" s="29">
        <v>0</v>
      </c>
      <c r="AG46" s="40">
        <v>1</v>
      </c>
      <c r="AH46" s="29"/>
    </row>
    <row r="47" spans="1:34" s="40" customFormat="1" ht="17.25" customHeight="1" x14ac:dyDescent="0.25">
      <c r="A47" s="39" t="s">
        <v>77</v>
      </c>
      <c r="B47" s="30" t="s">
        <v>35</v>
      </c>
      <c r="C47" s="29">
        <v>1</v>
      </c>
      <c r="D47" s="29">
        <v>0</v>
      </c>
      <c r="E47" s="29">
        <v>7</v>
      </c>
      <c r="F47" s="29">
        <v>1</v>
      </c>
      <c r="G47" s="29">
        <v>4</v>
      </c>
      <c r="H47" s="29">
        <v>1</v>
      </c>
      <c r="I47" s="29">
        <v>16489</v>
      </c>
      <c r="J47" s="29">
        <v>6</v>
      </c>
      <c r="K47" s="29">
        <f t="shared" si="45"/>
        <v>16495</v>
      </c>
      <c r="L47" s="29">
        <f t="shared" ref="L47:L52" si="59">IF(D47=0, I47, 0)</f>
        <v>16489</v>
      </c>
      <c r="M47" s="29">
        <f t="shared" ref="M47:M52" si="60">IF(D47=0, J47, 0)</f>
        <v>6</v>
      </c>
      <c r="N47" s="29">
        <f t="shared" si="48"/>
        <v>16495</v>
      </c>
      <c r="O47" s="29">
        <v>7591</v>
      </c>
      <c r="P47" s="45">
        <f t="shared" si="49"/>
        <v>0.46036751773909879</v>
      </c>
      <c r="Q47" s="29">
        <v>5</v>
      </c>
      <c r="R47" s="45">
        <f t="shared" si="56"/>
        <v>0.83333333333333337</v>
      </c>
      <c r="S47" s="29">
        <f t="shared" si="57"/>
        <v>7596</v>
      </c>
      <c r="T47" s="45">
        <f t="shared" si="58"/>
        <v>0.46050318278266139</v>
      </c>
      <c r="U47" s="29">
        <v>250</v>
      </c>
      <c r="V47" s="29">
        <v>7</v>
      </c>
      <c r="W47" s="29">
        <f t="shared" si="53"/>
        <v>257</v>
      </c>
      <c r="X47" s="29">
        <v>174</v>
      </c>
      <c r="Y47" s="29">
        <v>6</v>
      </c>
      <c r="Z47" s="29">
        <f t="shared" si="54"/>
        <v>180</v>
      </c>
      <c r="AA47" s="29">
        <v>8</v>
      </c>
      <c r="AB47" s="29">
        <v>54</v>
      </c>
      <c r="AC47" s="29">
        <f t="shared" si="55"/>
        <v>62</v>
      </c>
      <c r="AD47" s="29">
        <v>1</v>
      </c>
      <c r="AE47" s="29">
        <v>0</v>
      </c>
      <c r="AF47" s="29"/>
      <c r="AG47" s="29">
        <v>1</v>
      </c>
      <c r="AH47" s="29"/>
    </row>
    <row r="48" spans="1:34" s="40" customFormat="1" ht="17.25" customHeight="1" x14ac:dyDescent="0.25">
      <c r="A48" s="39" t="s">
        <v>78</v>
      </c>
      <c r="B48" s="30" t="s">
        <v>35</v>
      </c>
      <c r="C48" s="29">
        <v>1</v>
      </c>
      <c r="D48" s="29">
        <v>0</v>
      </c>
      <c r="E48" s="29">
        <v>2</v>
      </c>
      <c r="F48" s="29">
        <v>0</v>
      </c>
      <c r="G48" s="29">
        <v>0</v>
      </c>
      <c r="H48" s="29">
        <v>0</v>
      </c>
      <c r="I48" s="29">
        <v>9232</v>
      </c>
      <c r="J48" s="29">
        <v>114</v>
      </c>
      <c r="K48" s="29">
        <f t="shared" si="45"/>
        <v>9346</v>
      </c>
      <c r="L48" s="29">
        <f t="shared" si="59"/>
        <v>9232</v>
      </c>
      <c r="M48" s="29">
        <f t="shared" si="60"/>
        <v>114</v>
      </c>
      <c r="N48" s="29">
        <f t="shared" si="48"/>
        <v>9346</v>
      </c>
      <c r="O48" s="29">
        <v>5491</v>
      </c>
      <c r="P48" s="45">
        <f t="shared" si="49"/>
        <v>0.59477902946273831</v>
      </c>
      <c r="Q48" s="29">
        <v>106</v>
      </c>
      <c r="R48" s="45">
        <f t="shared" si="56"/>
        <v>0.92982456140350878</v>
      </c>
      <c r="S48" s="29">
        <f t="shared" si="57"/>
        <v>5597</v>
      </c>
      <c r="T48" s="45">
        <f t="shared" si="58"/>
        <v>0.59886582495185103</v>
      </c>
      <c r="U48" s="29">
        <v>178</v>
      </c>
      <c r="V48" s="29">
        <v>47</v>
      </c>
      <c r="W48" s="29">
        <f t="shared" si="53"/>
        <v>225</v>
      </c>
      <c r="X48" s="29">
        <v>129</v>
      </c>
      <c r="Y48" s="29">
        <v>32</v>
      </c>
      <c r="Z48" s="29">
        <f t="shared" si="54"/>
        <v>161</v>
      </c>
      <c r="AA48" s="29">
        <v>2</v>
      </c>
      <c r="AB48" s="29">
        <v>63</v>
      </c>
      <c r="AC48" s="29">
        <f t="shared" si="55"/>
        <v>65</v>
      </c>
      <c r="AD48" s="29">
        <v>2</v>
      </c>
      <c r="AE48" s="29">
        <v>1</v>
      </c>
      <c r="AF48" s="29"/>
      <c r="AG48" s="29">
        <v>1</v>
      </c>
      <c r="AH48" s="29"/>
    </row>
    <row r="49" spans="1:34" s="40" customFormat="1" ht="17.25" customHeight="1" x14ac:dyDescent="0.25">
      <c r="A49" s="39" t="s">
        <v>79</v>
      </c>
      <c r="B49" s="30" t="s">
        <v>35</v>
      </c>
      <c r="C49" s="29">
        <v>1</v>
      </c>
      <c r="D49" s="29">
        <v>0</v>
      </c>
      <c r="E49" s="29">
        <v>3</v>
      </c>
      <c r="F49" s="29">
        <v>0</v>
      </c>
      <c r="G49" s="29">
        <v>0</v>
      </c>
      <c r="H49" s="29">
        <v>1</v>
      </c>
      <c r="I49" s="29">
        <v>20523</v>
      </c>
      <c r="J49" s="29">
        <v>120</v>
      </c>
      <c r="K49" s="29">
        <f t="shared" si="45"/>
        <v>20643</v>
      </c>
      <c r="L49" s="29">
        <f t="shared" si="59"/>
        <v>20523</v>
      </c>
      <c r="M49" s="29">
        <f t="shared" si="60"/>
        <v>120</v>
      </c>
      <c r="N49" s="29">
        <f t="shared" si="48"/>
        <v>20643</v>
      </c>
      <c r="O49" s="29">
        <v>8632</v>
      </c>
      <c r="P49" s="45">
        <f t="shared" si="49"/>
        <v>0.42060127661647906</v>
      </c>
      <c r="Q49" s="29">
        <v>112</v>
      </c>
      <c r="R49" s="45">
        <f t="shared" si="56"/>
        <v>0.93333333333333335</v>
      </c>
      <c r="S49" s="29">
        <f t="shared" si="57"/>
        <v>8744</v>
      </c>
      <c r="T49" s="45">
        <f t="shared" si="58"/>
        <v>0.42358184372426488</v>
      </c>
      <c r="U49" s="29">
        <v>94</v>
      </c>
      <c r="V49" s="29">
        <v>19</v>
      </c>
      <c r="W49" s="29">
        <f t="shared" si="53"/>
        <v>113</v>
      </c>
      <c r="X49" s="29">
        <v>76</v>
      </c>
      <c r="Y49" s="29">
        <v>16</v>
      </c>
      <c r="Z49" s="29">
        <f t="shared" si="54"/>
        <v>92</v>
      </c>
      <c r="AA49" s="29">
        <v>2</v>
      </c>
      <c r="AB49" s="29">
        <v>123</v>
      </c>
      <c r="AC49" s="29">
        <f t="shared" si="55"/>
        <v>125</v>
      </c>
      <c r="AD49" s="29">
        <v>1</v>
      </c>
      <c r="AE49" s="29">
        <v>0</v>
      </c>
      <c r="AF49" s="29"/>
      <c r="AG49" s="29">
        <v>1</v>
      </c>
      <c r="AH49" s="29"/>
    </row>
    <row r="50" spans="1:34" s="40" customFormat="1" ht="17.25" customHeight="1" x14ac:dyDescent="0.25">
      <c r="A50" s="39" t="s">
        <v>80</v>
      </c>
      <c r="B50" s="30" t="s">
        <v>35</v>
      </c>
      <c r="C50" s="29">
        <v>1</v>
      </c>
      <c r="D50" s="29">
        <v>0</v>
      </c>
      <c r="E50" s="29">
        <v>2</v>
      </c>
      <c r="F50" s="29">
        <v>0</v>
      </c>
      <c r="G50" s="29">
        <v>1</v>
      </c>
      <c r="H50" s="29">
        <v>1</v>
      </c>
      <c r="I50" s="29">
        <v>6844</v>
      </c>
      <c r="J50" s="29">
        <v>11</v>
      </c>
      <c r="K50" s="29">
        <f t="shared" si="45"/>
        <v>6855</v>
      </c>
      <c r="L50" s="29">
        <f t="shared" si="59"/>
        <v>6844</v>
      </c>
      <c r="M50" s="29">
        <f t="shared" si="60"/>
        <v>11</v>
      </c>
      <c r="N50" s="29">
        <f t="shared" si="48"/>
        <v>6855</v>
      </c>
      <c r="O50" s="29">
        <v>3669</v>
      </c>
      <c r="P50" s="45">
        <f t="shared" si="49"/>
        <v>0.53609000584453537</v>
      </c>
      <c r="Q50" s="29">
        <v>15</v>
      </c>
      <c r="R50" s="45">
        <f t="shared" si="56"/>
        <v>1.3636363636363635</v>
      </c>
      <c r="S50" s="29">
        <f t="shared" si="57"/>
        <v>3684</v>
      </c>
      <c r="T50" s="45">
        <f t="shared" si="58"/>
        <v>0.53741794310722102</v>
      </c>
      <c r="U50" s="29">
        <v>114</v>
      </c>
      <c r="V50" s="29">
        <v>3</v>
      </c>
      <c r="W50" s="29">
        <f t="shared" si="53"/>
        <v>117</v>
      </c>
      <c r="X50" s="29">
        <v>75</v>
      </c>
      <c r="Y50" s="29">
        <v>1</v>
      </c>
      <c r="Z50" s="29">
        <f t="shared" si="54"/>
        <v>76</v>
      </c>
      <c r="AA50" s="29">
        <v>2</v>
      </c>
      <c r="AB50" s="29">
        <v>40</v>
      </c>
      <c r="AC50" s="29">
        <f t="shared" si="55"/>
        <v>42</v>
      </c>
      <c r="AD50" s="29">
        <v>0</v>
      </c>
      <c r="AE50" s="29">
        <v>0</v>
      </c>
      <c r="AF50" s="29"/>
      <c r="AG50" s="29">
        <v>1</v>
      </c>
      <c r="AH50" s="29"/>
    </row>
    <row r="51" spans="1:34" s="40" customFormat="1" ht="17.25" customHeight="1" x14ac:dyDescent="0.25">
      <c r="A51" s="39" t="s">
        <v>81</v>
      </c>
      <c r="B51" s="30" t="s">
        <v>35</v>
      </c>
      <c r="C51" s="29">
        <v>1</v>
      </c>
      <c r="D51" s="29">
        <v>0</v>
      </c>
      <c r="E51" s="29">
        <v>5</v>
      </c>
      <c r="F51" s="29">
        <v>2</v>
      </c>
      <c r="G51" s="29">
        <v>4</v>
      </c>
      <c r="H51" s="29">
        <v>1</v>
      </c>
      <c r="I51" s="29">
        <v>12812</v>
      </c>
      <c r="J51" s="29">
        <v>23</v>
      </c>
      <c r="K51" s="29">
        <f t="shared" si="45"/>
        <v>12835</v>
      </c>
      <c r="L51" s="29">
        <f t="shared" si="59"/>
        <v>12812</v>
      </c>
      <c r="M51" s="29">
        <f t="shared" si="60"/>
        <v>23</v>
      </c>
      <c r="N51" s="29">
        <f t="shared" si="48"/>
        <v>12835</v>
      </c>
      <c r="O51" s="29">
        <v>7099</v>
      </c>
      <c r="P51" s="45">
        <f t="shared" si="49"/>
        <v>0.55408991570402744</v>
      </c>
      <c r="Q51" s="29">
        <v>20</v>
      </c>
      <c r="R51" s="45">
        <f t="shared" si="56"/>
        <v>0.86956521739130432</v>
      </c>
      <c r="S51" s="29">
        <f t="shared" si="57"/>
        <v>7119</v>
      </c>
      <c r="T51" s="45">
        <f t="shared" si="58"/>
        <v>0.55465523957927543</v>
      </c>
      <c r="U51" s="29">
        <v>187</v>
      </c>
      <c r="V51" s="29">
        <v>8</v>
      </c>
      <c r="W51" s="29">
        <f t="shared" si="53"/>
        <v>195</v>
      </c>
      <c r="X51" s="29">
        <v>161</v>
      </c>
      <c r="Y51" s="29">
        <v>7</v>
      </c>
      <c r="Z51" s="29">
        <f t="shared" si="54"/>
        <v>168</v>
      </c>
      <c r="AA51" s="29">
        <v>7</v>
      </c>
      <c r="AB51" s="29">
        <v>70</v>
      </c>
      <c r="AC51" s="29">
        <f t="shared" si="55"/>
        <v>77</v>
      </c>
      <c r="AD51" s="29">
        <v>1</v>
      </c>
      <c r="AE51" s="29">
        <v>0</v>
      </c>
      <c r="AF51" s="29"/>
      <c r="AG51" s="29">
        <v>1</v>
      </c>
      <c r="AH51" s="29"/>
    </row>
    <row r="52" spans="1:34" s="40" customFormat="1" ht="17.25" customHeight="1" x14ac:dyDescent="0.25">
      <c r="A52" s="39" t="s">
        <v>82</v>
      </c>
      <c r="B52" s="30" t="s">
        <v>35</v>
      </c>
      <c r="C52" s="29">
        <v>1</v>
      </c>
      <c r="D52" s="29">
        <v>0</v>
      </c>
      <c r="E52" s="29">
        <v>5</v>
      </c>
      <c r="F52" s="29">
        <v>1</v>
      </c>
      <c r="G52" s="29">
        <v>2</v>
      </c>
      <c r="H52" s="29">
        <v>1</v>
      </c>
      <c r="I52" s="29">
        <v>42084</v>
      </c>
      <c r="J52" s="29">
        <v>186</v>
      </c>
      <c r="K52" s="29">
        <f t="shared" si="45"/>
        <v>42270</v>
      </c>
      <c r="L52" s="29">
        <f t="shared" si="59"/>
        <v>42084</v>
      </c>
      <c r="M52" s="29">
        <f t="shared" si="60"/>
        <v>186</v>
      </c>
      <c r="N52" s="29">
        <f t="shared" si="48"/>
        <v>42270</v>
      </c>
      <c r="O52" s="29">
        <v>20006</v>
      </c>
      <c r="P52" s="45">
        <f t="shared" si="49"/>
        <v>0.47538256819693947</v>
      </c>
      <c r="Q52" s="29">
        <v>177</v>
      </c>
      <c r="R52" s="45">
        <f t="shared" si="56"/>
        <v>0.95161290322580649</v>
      </c>
      <c r="S52" s="29">
        <f t="shared" si="57"/>
        <v>20183</v>
      </c>
      <c r="T52" s="45">
        <f t="shared" si="58"/>
        <v>0.47747811686775493</v>
      </c>
      <c r="U52" s="29">
        <v>534</v>
      </c>
      <c r="V52" s="29">
        <v>7</v>
      </c>
      <c r="W52" s="29">
        <f t="shared" si="53"/>
        <v>541</v>
      </c>
      <c r="X52" s="29">
        <v>339</v>
      </c>
      <c r="Y52" s="29">
        <v>5</v>
      </c>
      <c r="Z52" s="29">
        <f t="shared" si="54"/>
        <v>344</v>
      </c>
      <c r="AA52" s="29">
        <v>32</v>
      </c>
      <c r="AB52" s="29">
        <v>337</v>
      </c>
      <c r="AC52" s="29">
        <f t="shared" si="55"/>
        <v>369</v>
      </c>
      <c r="AD52" s="29">
        <v>0</v>
      </c>
      <c r="AE52" s="29">
        <v>0</v>
      </c>
      <c r="AF52" s="29">
        <v>0</v>
      </c>
      <c r="AG52" s="29">
        <v>1</v>
      </c>
      <c r="AH52" s="29"/>
    </row>
    <row r="53" spans="1:34" s="40" customFormat="1" ht="17.25" customHeight="1" x14ac:dyDescent="0.25">
      <c r="A53" s="39" t="s">
        <v>83</v>
      </c>
      <c r="B53" s="30" t="s">
        <v>35</v>
      </c>
      <c r="C53" s="29">
        <v>1</v>
      </c>
      <c r="D53" s="29">
        <v>0</v>
      </c>
      <c r="E53" s="29">
        <v>4</v>
      </c>
      <c r="F53" s="29">
        <v>1</v>
      </c>
      <c r="G53" s="29">
        <v>1</v>
      </c>
      <c r="H53" s="29">
        <v>1</v>
      </c>
      <c r="I53" s="29">
        <v>27831</v>
      </c>
      <c r="J53" s="29">
        <v>438</v>
      </c>
      <c r="K53" s="29">
        <f t="shared" si="45"/>
        <v>28269</v>
      </c>
      <c r="L53" s="29">
        <f t="shared" ref="L53:L54" si="61">IF(D53=0, I53, 0)</f>
        <v>27831</v>
      </c>
      <c r="M53" s="29">
        <f t="shared" ref="M53:M54" si="62">IF(D53=0, J53, 0)</f>
        <v>438</v>
      </c>
      <c r="N53" s="29">
        <f t="shared" si="48"/>
        <v>28269</v>
      </c>
      <c r="O53" s="29">
        <v>15489</v>
      </c>
      <c r="P53" s="45">
        <f t="shared" si="49"/>
        <v>0.55653767381696673</v>
      </c>
      <c r="Q53" s="29">
        <v>377</v>
      </c>
      <c r="R53" s="45">
        <f t="shared" si="56"/>
        <v>0.86073059360730597</v>
      </c>
      <c r="S53" s="29">
        <f t="shared" si="57"/>
        <v>15866</v>
      </c>
      <c r="T53" s="45">
        <f t="shared" si="58"/>
        <v>0.56125084014291271</v>
      </c>
      <c r="U53" s="29">
        <v>720</v>
      </c>
      <c r="V53" s="29">
        <v>105</v>
      </c>
      <c r="W53" s="29">
        <f t="shared" si="53"/>
        <v>825</v>
      </c>
      <c r="X53" s="29">
        <v>578</v>
      </c>
      <c r="Y53" s="29">
        <v>99</v>
      </c>
      <c r="Z53" s="29">
        <f t="shared" si="54"/>
        <v>677</v>
      </c>
      <c r="AA53" s="29">
        <v>6</v>
      </c>
      <c r="AB53" s="29">
        <v>164</v>
      </c>
      <c r="AC53" s="29">
        <f t="shared" si="55"/>
        <v>170</v>
      </c>
      <c r="AD53" s="29">
        <v>0</v>
      </c>
      <c r="AE53" s="29">
        <v>0</v>
      </c>
      <c r="AF53" s="29">
        <v>0</v>
      </c>
      <c r="AG53" s="29">
        <v>1</v>
      </c>
      <c r="AH53" s="29"/>
    </row>
    <row r="54" spans="1:34" s="40" customFormat="1" ht="17.25" customHeight="1" x14ac:dyDescent="0.25">
      <c r="A54" s="39" t="s">
        <v>84</v>
      </c>
      <c r="B54" s="30" t="s">
        <v>35</v>
      </c>
      <c r="C54" s="29">
        <v>1</v>
      </c>
      <c r="D54" s="29">
        <v>0</v>
      </c>
      <c r="E54" s="29">
        <v>6</v>
      </c>
      <c r="F54" s="29">
        <v>1</v>
      </c>
      <c r="G54" s="29">
        <v>0</v>
      </c>
      <c r="H54" s="29">
        <v>1</v>
      </c>
      <c r="I54" s="29">
        <v>24314</v>
      </c>
      <c r="J54" s="29">
        <v>1195</v>
      </c>
      <c r="K54" s="29">
        <f t="shared" si="45"/>
        <v>25509</v>
      </c>
      <c r="L54" s="29">
        <f t="shared" si="61"/>
        <v>24314</v>
      </c>
      <c r="M54" s="29">
        <f t="shared" si="62"/>
        <v>1195</v>
      </c>
      <c r="N54" s="29">
        <f t="shared" si="48"/>
        <v>25509</v>
      </c>
      <c r="O54" s="29">
        <v>11254</v>
      </c>
      <c r="P54" s="45">
        <f t="shared" si="49"/>
        <v>0.46286090318335116</v>
      </c>
      <c r="Q54" s="29">
        <v>1018</v>
      </c>
      <c r="R54" s="45">
        <f t="shared" si="56"/>
        <v>0.8518828451882845</v>
      </c>
      <c r="S54" s="29">
        <f t="shared" si="57"/>
        <v>12272</v>
      </c>
      <c r="T54" s="45">
        <f t="shared" si="58"/>
        <v>0.48108510721706066</v>
      </c>
      <c r="U54" s="29">
        <v>444</v>
      </c>
      <c r="V54" s="29">
        <v>2</v>
      </c>
      <c r="W54" s="29">
        <f t="shared" si="53"/>
        <v>446</v>
      </c>
      <c r="X54" s="29">
        <v>237</v>
      </c>
      <c r="Y54" s="29">
        <v>2</v>
      </c>
      <c r="Z54" s="29">
        <f t="shared" si="54"/>
        <v>239</v>
      </c>
      <c r="AA54" s="29">
        <v>20</v>
      </c>
      <c r="AB54" s="29">
        <v>234</v>
      </c>
      <c r="AC54" s="29">
        <f t="shared" si="55"/>
        <v>254</v>
      </c>
      <c r="AD54" s="29">
        <v>1</v>
      </c>
      <c r="AE54" s="29">
        <v>0</v>
      </c>
      <c r="AF54" s="29"/>
      <c r="AG54" s="29">
        <v>1</v>
      </c>
      <c r="AH54" s="29"/>
    </row>
    <row r="55" spans="1:34" s="40" customFormat="1" ht="17.25" customHeight="1" x14ac:dyDescent="0.25">
      <c r="A55" s="39" t="s">
        <v>85</v>
      </c>
      <c r="B55" s="30" t="s">
        <v>35</v>
      </c>
      <c r="C55" s="29">
        <v>1</v>
      </c>
      <c r="D55" s="29">
        <v>0</v>
      </c>
      <c r="E55" s="29">
        <v>3</v>
      </c>
      <c r="F55" s="29">
        <v>1</v>
      </c>
      <c r="G55" s="29">
        <v>2</v>
      </c>
      <c r="H55" s="29">
        <v>1</v>
      </c>
      <c r="I55" s="29">
        <v>33581</v>
      </c>
      <c r="J55" s="29">
        <v>21</v>
      </c>
      <c r="K55" s="29">
        <f t="shared" si="45"/>
        <v>33602</v>
      </c>
      <c r="L55" s="29">
        <f t="shared" ref="L55:L69" si="63">IF(D55=0, I55, 0)</f>
        <v>33581</v>
      </c>
      <c r="M55" s="29">
        <f t="shared" ref="M55:M69" si="64">IF(D55=0, J55, 0)</f>
        <v>21</v>
      </c>
      <c r="N55" s="29">
        <f t="shared" si="48"/>
        <v>33602</v>
      </c>
      <c r="O55" s="29">
        <v>16239</v>
      </c>
      <c r="P55" s="45">
        <f t="shared" si="49"/>
        <v>0.48357702272118164</v>
      </c>
      <c r="Q55" s="29">
        <v>20</v>
      </c>
      <c r="R55" s="45">
        <f t="shared" si="56"/>
        <v>0.95238095238095233</v>
      </c>
      <c r="S55" s="29">
        <f t="shared" si="57"/>
        <v>16259</v>
      </c>
      <c r="T55" s="45">
        <f t="shared" si="58"/>
        <v>0.48387000773763467</v>
      </c>
      <c r="U55" s="29">
        <v>309</v>
      </c>
      <c r="V55" s="29">
        <v>10</v>
      </c>
      <c r="W55" s="29">
        <f t="shared" si="53"/>
        <v>319</v>
      </c>
      <c r="X55" s="29">
        <v>248</v>
      </c>
      <c r="Y55" s="29">
        <v>7</v>
      </c>
      <c r="Z55" s="29">
        <f t="shared" si="54"/>
        <v>255</v>
      </c>
      <c r="AA55" s="29">
        <v>17</v>
      </c>
      <c r="AB55" s="29">
        <v>390</v>
      </c>
      <c r="AC55" s="29">
        <f t="shared" si="55"/>
        <v>407</v>
      </c>
      <c r="AD55" s="29">
        <v>0</v>
      </c>
      <c r="AE55" s="29">
        <v>0</v>
      </c>
      <c r="AF55" s="29">
        <v>0</v>
      </c>
      <c r="AG55" s="29">
        <v>1</v>
      </c>
      <c r="AH55" s="29"/>
    </row>
    <row r="56" spans="1:34" s="40" customFormat="1" ht="17.25" customHeight="1" x14ac:dyDescent="0.25">
      <c r="A56" s="39" t="s">
        <v>86</v>
      </c>
      <c r="B56" s="30" t="s">
        <v>35</v>
      </c>
      <c r="C56" s="29">
        <v>1</v>
      </c>
      <c r="D56" s="29">
        <v>0</v>
      </c>
      <c r="E56" s="29">
        <v>6</v>
      </c>
      <c r="F56" s="29">
        <v>3</v>
      </c>
      <c r="G56" s="29">
        <v>3</v>
      </c>
      <c r="H56" s="29">
        <v>1</v>
      </c>
      <c r="I56" s="29">
        <v>33058</v>
      </c>
      <c r="J56" s="29">
        <v>42</v>
      </c>
      <c r="K56" s="29">
        <f t="shared" si="45"/>
        <v>33100</v>
      </c>
      <c r="L56" s="29">
        <f t="shared" si="63"/>
        <v>33058</v>
      </c>
      <c r="M56" s="29">
        <f t="shared" si="64"/>
        <v>42</v>
      </c>
      <c r="N56" s="29">
        <f t="shared" si="48"/>
        <v>33100</v>
      </c>
      <c r="O56" s="29">
        <v>16695</v>
      </c>
      <c r="P56" s="45">
        <f t="shared" si="49"/>
        <v>0.50502147740335168</v>
      </c>
      <c r="Q56" s="29">
        <v>33</v>
      </c>
      <c r="R56" s="45">
        <f t="shared" si="56"/>
        <v>0.7857142857142857</v>
      </c>
      <c r="S56" s="29">
        <f t="shared" si="57"/>
        <v>16728</v>
      </c>
      <c r="T56" s="45">
        <f t="shared" si="58"/>
        <v>0.50537764350453174</v>
      </c>
      <c r="U56" s="29">
        <v>515</v>
      </c>
      <c r="V56" s="29">
        <v>14</v>
      </c>
      <c r="W56" s="29">
        <f t="shared" si="53"/>
        <v>529</v>
      </c>
      <c r="X56" s="29">
        <v>452</v>
      </c>
      <c r="Y56" s="29">
        <v>10</v>
      </c>
      <c r="Z56" s="29">
        <f t="shared" si="54"/>
        <v>462</v>
      </c>
      <c r="AA56" s="29">
        <v>15</v>
      </c>
      <c r="AB56" s="29">
        <v>116</v>
      </c>
      <c r="AC56" s="29">
        <f t="shared" si="55"/>
        <v>131</v>
      </c>
      <c r="AD56" s="29">
        <v>4</v>
      </c>
      <c r="AE56" s="29">
        <v>1</v>
      </c>
      <c r="AF56" s="29"/>
      <c r="AG56" s="29">
        <v>1</v>
      </c>
      <c r="AH56" s="29"/>
    </row>
    <row r="57" spans="1:34" s="40" customFormat="1" ht="16.899999999999999" customHeight="1" x14ac:dyDescent="0.25">
      <c r="A57" s="39" t="s">
        <v>87</v>
      </c>
      <c r="B57" s="30" t="s">
        <v>35</v>
      </c>
      <c r="C57" s="29">
        <v>1</v>
      </c>
      <c r="D57" s="29">
        <v>0</v>
      </c>
      <c r="E57" s="29">
        <v>2</v>
      </c>
      <c r="F57" s="29">
        <v>1</v>
      </c>
      <c r="G57" s="29">
        <v>0</v>
      </c>
      <c r="H57" s="29">
        <v>1</v>
      </c>
      <c r="I57" s="29">
        <v>58067</v>
      </c>
      <c r="J57" s="29">
        <v>51</v>
      </c>
      <c r="K57" s="29">
        <f t="shared" si="45"/>
        <v>58118</v>
      </c>
      <c r="L57" s="29">
        <f t="shared" si="63"/>
        <v>58067</v>
      </c>
      <c r="M57" s="29">
        <f t="shared" si="64"/>
        <v>51</v>
      </c>
      <c r="N57" s="29">
        <f t="shared" si="48"/>
        <v>58118</v>
      </c>
      <c r="O57" s="29">
        <v>20303</v>
      </c>
      <c r="P57" s="45">
        <f t="shared" si="49"/>
        <v>0.34964782062100674</v>
      </c>
      <c r="Q57" s="29">
        <v>57</v>
      </c>
      <c r="R57" s="45">
        <f t="shared" si="56"/>
        <v>1.1176470588235294</v>
      </c>
      <c r="S57" s="29">
        <f t="shared" si="57"/>
        <v>20360</v>
      </c>
      <c r="T57" s="45">
        <f t="shared" si="58"/>
        <v>0.35032175917960012</v>
      </c>
      <c r="U57" s="29">
        <v>636</v>
      </c>
      <c r="V57" s="29">
        <v>1</v>
      </c>
      <c r="W57" s="29">
        <f t="shared" si="53"/>
        <v>637</v>
      </c>
      <c r="X57" s="29">
        <v>427</v>
      </c>
      <c r="Y57" s="29">
        <v>1</v>
      </c>
      <c r="Z57" s="29">
        <f t="shared" si="54"/>
        <v>428</v>
      </c>
      <c r="AA57" s="29">
        <v>11</v>
      </c>
      <c r="AB57" s="29">
        <v>799</v>
      </c>
      <c r="AC57" s="29">
        <f t="shared" si="55"/>
        <v>810</v>
      </c>
      <c r="AD57" s="29">
        <v>1</v>
      </c>
      <c r="AE57" s="29">
        <v>0</v>
      </c>
      <c r="AF57" s="29">
        <v>0</v>
      </c>
      <c r="AG57" s="29">
        <v>1</v>
      </c>
      <c r="AH57" s="29"/>
    </row>
    <row r="58" spans="1:34" s="40" customFormat="1" ht="17.25" customHeight="1" x14ac:dyDescent="0.25">
      <c r="A58" s="39" t="s">
        <v>88</v>
      </c>
      <c r="B58" s="30" t="s">
        <v>35</v>
      </c>
      <c r="C58" s="29">
        <v>1</v>
      </c>
      <c r="D58" s="29">
        <v>0</v>
      </c>
      <c r="E58" s="29">
        <v>2</v>
      </c>
      <c r="F58" s="29">
        <v>1</v>
      </c>
      <c r="G58" s="29">
        <v>0</v>
      </c>
      <c r="H58" s="29">
        <v>1</v>
      </c>
      <c r="I58" s="29">
        <v>49120</v>
      </c>
      <c r="J58" s="29">
        <v>31</v>
      </c>
      <c r="K58" s="29">
        <f t="shared" si="45"/>
        <v>49151</v>
      </c>
      <c r="L58" s="29">
        <f t="shared" si="63"/>
        <v>49120</v>
      </c>
      <c r="M58" s="29">
        <f t="shared" si="64"/>
        <v>31</v>
      </c>
      <c r="N58" s="29">
        <f t="shared" si="48"/>
        <v>49151</v>
      </c>
      <c r="O58" s="29">
        <v>21140</v>
      </c>
      <c r="P58" s="45">
        <f t="shared" si="49"/>
        <v>0.43037459283387625</v>
      </c>
      <c r="Q58" s="29">
        <v>30</v>
      </c>
      <c r="R58" s="45">
        <f t="shared" si="56"/>
        <v>0.967741935483871</v>
      </c>
      <c r="S58" s="29">
        <f t="shared" si="57"/>
        <v>21170</v>
      </c>
      <c r="T58" s="45">
        <f t="shared" si="58"/>
        <v>0.43071351549307235</v>
      </c>
      <c r="U58" s="29">
        <v>361</v>
      </c>
      <c r="V58" s="29">
        <v>5</v>
      </c>
      <c r="W58" s="29">
        <f t="shared" si="53"/>
        <v>366</v>
      </c>
      <c r="X58" s="29">
        <v>267</v>
      </c>
      <c r="Y58" s="29">
        <v>4</v>
      </c>
      <c r="Z58" s="29">
        <f t="shared" si="54"/>
        <v>271</v>
      </c>
      <c r="AA58" s="29">
        <v>2</v>
      </c>
      <c r="AB58" s="29">
        <v>270</v>
      </c>
      <c r="AC58" s="29">
        <f t="shared" si="55"/>
        <v>272</v>
      </c>
      <c r="AD58" s="29">
        <v>0</v>
      </c>
      <c r="AE58" s="29">
        <v>0</v>
      </c>
      <c r="AF58" s="29">
        <v>0</v>
      </c>
      <c r="AG58" s="29">
        <v>1</v>
      </c>
      <c r="AH58" s="29"/>
    </row>
    <row r="59" spans="1:34" s="40" customFormat="1" ht="17.25" customHeight="1" x14ac:dyDescent="0.25">
      <c r="A59" s="39" t="s">
        <v>89</v>
      </c>
      <c r="B59" s="30" t="s">
        <v>35</v>
      </c>
      <c r="C59" s="29">
        <v>1</v>
      </c>
      <c r="D59" s="29">
        <v>0</v>
      </c>
      <c r="E59" s="29">
        <v>3</v>
      </c>
      <c r="F59" s="29">
        <v>2</v>
      </c>
      <c r="G59" s="29">
        <v>1</v>
      </c>
      <c r="H59" s="29">
        <v>1</v>
      </c>
      <c r="I59" s="29">
        <v>5508</v>
      </c>
      <c r="J59" s="29">
        <v>11</v>
      </c>
      <c r="K59" s="29">
        <f t="shared" si="45"/>
        <v>5519</v>
      </c>
      <c r="L59" s="29">
        <f t="shared" si="63"/>
        <v>5508</v>
      </c>
      <c r="M59" s="29">
        <f t="shared" si="64"/>
        <v>11</v>
      </c>
      <c r="N59" s="29">
        <f t="shared" si="48"/>
        <v>5519</v>
      </c>
      <c r="O59" s="29">
        <v>2944</v>
      </c>
      <c r="P59" s="45">
        <f t="shared" si="49"/>
        <v>0.53449527959331877</v>
      </c>
      <c r="Q59" s="29">
        <v>10</v>
      </c>
      <c r="R59" s="45">
        <f t="shared" si="56"/>
        <v>0.90909090909090906</v>
      </c>
      <c r="S59" s="29">
        <f t="shared" si="57"/>
        <v>2954</v>
      </c>
      <c r="T59" s="45">
        <f t="shared" si="58"/>
        <v>0.5352418916470375</v>
      </c>
      <c r="U59" s="29">
        <v>66</v>
      </c>
      <c r="V59" s="29">
        <v>3</v>
      </c>
      <c r="W59" s="29">
        <f t="shared" si="53"/>
        <v>69</v>
      </c>
      <c r="X59" s="29">
        <v>62</v>
      </c>
      <c r="Y59" s="29">
        <v>3</v>
      </c>
      <c r="Z59" s="29">
        <f t="shared" si="54"/>
        <v>65</v>
      </c>
      <c r="AA59" s="29">
        <v>3</v>
      </c>
      <c r="AB59" s="29">
        <v>27</v>
      </c>
      <c r="AC59" s="29">
        <f t="shared" si="55"/>
        <v>30</v>
      </c>
      <c r="AD59" s="29">
        <v>1</v>
      </c>
      <c r="AE59" s="29">
        <v>0</v>
      </c>
      <c r="AF59" s="29">
        <v>0</v>
      </c>
      <c r="AG59" s="29">
        <v>1</v>
      </c>
      <c r="AH59" s="29"/>
    </row>
    <row r="60" spans="1:34" s="40" customFormat="1" ht="17.25" customHeight="1" x14ac:dyDescent="0.25">
      <c r="A60" s="39" t="s">
        <v>90</v>
      </c>
      <c r="B60" s="30" t="s">
        <v>35</v>
      </c>
      <c r="C60" s="29">
        <v>1</v>
      </c>
      <c r="D60" s="29">
        <v>0</v>
      </c>
      <c r="E60" s="29">
        <v>3</v>
      </c>
      <c r="F60" s="29">
        <v>2</v>
      </c>
      <c r="G60" s="29">
        <v>1</v>
      </c>
      <c r="H60" s="29">
        <v>1</v>
      </c>
      <c r="I60" s="29">
        <v>41153</v>
      </c>
      <c r="J60" s="29">
        <v>35</v>
      </c>
      <c r="K60" s="29">
        <f t="shared" si="45"/>
        <v>41188</v>
      </c>
      <c r="L60" s="29">
        <f t="shared" si="63"/>
        <v>41153</v>
      </c>
      <c r="M60" s="29">
        <f t="shared" si="64"/>
        <v>35</v>
      </c>
      <c r="N60" s="29">
        <f t="shared" si="48"/>
        <v>41188</v>
      </c>
      <c r="O60" s="29">
        <v>17381</v>
      </c>
      <c r="P60" s="45">
        <f t="shared" si="49"/>
        <v>0.42235073992175542</v>
      </c>
      <c r="Q60" s="29">
        <v>30</v>
      </c>
      <c r="R60" s="45">
        <f t="shared" si="56"/>
        <v>0.8571428571428571</v>
      </c>
      <c r="S60" s="29">
        <f t="shared" si="57"/>
        <v>17411</v>
      </c>
      <c r="T60" s="45">
        <f t="shared" si="58"/>
        <v>0.42272020976983588</v>
      </c>
      <c r="U60" s="29">
        <v>504</v>
      </c>
      <c r="V60" s="29">
        <v>17</v>
      </c>
      <c r="W60" s="29">
        <f t="shared" si="53"/>
        <v>521</v>
      </c>
      <c r="X60" s="29">
        <v>410</v>
      </c>
      <c r="Y60" s="29">
        <v>11</v>
      </c>
      <c r="Z60" s="29">
        <f t="shared" si="54"/>
        <v>421</v>
      </c>
      <c r="AA60" s="29">
        <v>9</v>
      </c>
      <c r="AB60" s="29">
        <v>380</v>
      </c>
      <c r="AC60" s="29">
        <f t="shared" si="55"/>
        <v>389</v>
      </c>
      <c r="AD60" s="29">
        <v>2</v>
      </c>
      <c r="AE60" s="29">
        <v>0</v>
      </c>
      <c r="AF60" s="29">
        <v>0</v>
      </c>
      <c r="AG60" s="29">
        <v>1</v>
      </c>
      <c r="AH60" s="29"/>
    </row>
    <row r="61" spans="1:34" s="40" customFormat="1" ht="17.25" customHeight="1" x14ac:dyDescent="0.25">
      <c r="A61" s="39" t="s">
        <v>91</v>
      </c>
      <c r="B61" s="30" t="s">
        <v>35</v>
      </c>
      <c r="C61" s="29">
        <v>1</v>
      </c>
      <c r="D61" s="29">
        <v>0</v>
      </c>
      <c r="E61" s="29">
        <v>4</v>
      </c>
      <c r="F61" s="29">
        <v>0</v>
      </c>
      <c r="G61" s="29">
        <v>2</v>
      </c>
      <c r="H61" s="29">
        <v>1</v>
      </c>
      <c r="I61" s="29">
        <v>5665</v>
      </c>
      <c r="J61" s="29">
        <v>30</v>
      </c>
      <c r="K61" s="29">
        <f t="shared" si="45"/>
        <v>5695</v>
      </c>
      <c r="L61" s="29">
        <f t="shared" si="63"/>
        <v>5665</v>
      </c>
      <c r="M61" s="29">
        <f t="shared" si="64"/>
        <v>30</v>
      </c>
      <c r="N61" s="29">
        <f t="shared" si="48"/>
        <v>5695</v>
      </c>
      <c r="O61" s="29">
        <v>3166</v>
      </c>
      <c r="P61" s="45">
        <f t="shared" si="49"/>
        <v>0.55887025595763462</v>
      </c>
      <c r="Q61" s="29">
        <v>26</v>
      </c>
      <c r="R61" s="45">
        <f t="shared" si="56"/>
        <v>0.8666666666666667</v>
      </c>
      <c r="S61" s="29">
        <f t="shared" si="57"/>
        <v>3192</v>
      </c>
      <c r="T61" s="45">
        <f t="shared" si="58"/>
        <v>0.56049165935030731</v>
      </c>
      <c r="U61" s="29">
        <v>172</v>
      </c>
      <c r="V61" s="29">
        <v>1</v>
      </c>
      <c r="W61" s="29">
        <f t="shared" si="53"/>
        <v>173</v>
      </c>
      <c r="X61" s="29">
        <v>147</v>
      </c>
      <c r="Y61" s="29">
        <v>1</v>
      </c>
      <c r="Z61" s="29">
        <f t="shared" si="54"/>
        <v>148</v>
      </c>
      <c r="AA61" s="29">
        <v>3</v>
      </c>
      <c r="AB61" s="29">
        <v>35</v>
      </c>
      <c r="AC61" s="29">
        <f t="shared" si="55"/>
        <v>38</v>
      </c>
      <c r="AD61" s="29">
        <v>2</v>
      </c>
      <c r="AE61" s="29">
        <v>0</v>
      </c>
      <c r="AF61" s="29"/>
      <c r="AG61" s="29">
        <v>1</v>
      </c>
      <c r="AH61" s="29"/>
    </row>
    <row r="62" spans="1:34" s="40" customFormat="1" ht="17.25" customHeight="1" x14ac:dyDescent="0.25">
      <c r="A62" s="39" t="s">
        <v>92</v>
      </c>
      <c r="B62" s="30" t="s">
        <v>35</v>
      </c>
      <c r="C62" s="29">
        <v>1</v>
      </c>
      <c r="D62" s="29">
        <v>0</v>
      </c>
      <c r="E62" s="29">
        <v>4</v>
      </c>
      <c r="F62" s="29">
        <v>1</v>
      </c>
      <c r="G62" s="29">
        <v>0</v>
      </c>
      <c r="H62" s="29">
        <v>0</v>
      </c>
      <c r="I62" s="29">
        <v>16314</v>
      </c>
      <c r="J62" s="29">
        <v>47</v>
      </c>
      <c r="K62" s="29">
        <f t="shared" si="45"/>
        <v>16361</v>
      </c>
      <c r="L62" s="29">
        <f t="shared" si="63"/>
        <v>16314</v>
      </c>
      <c r="M62" s="29">
        <f t="shared" si="64"/>
        <v>47</v>
      </c>
      <c r="N62" s="29">
        <f t="shared" si="48"/>
        <v>16361</v>
      </c>
      <c r="O62" s="29">
        <v>8554</v>
      </c>
      <c r="P62" s="45">
        <f t="shared" si="49"/>
        <v>0.52433492705651585</v>
      </c>
      <c r="Q62" s="29">
        <v>39</v>
      </c>
      <c r="R62" s="45">
        <f t="shared" si="56"/>
        <v>0.82978723404255317</v>
      </c>
      <c r="S62" s="29">
        <f t="shared" si="57"/>
        <v>8593</v>
      </c>
      <c r="T62" s="45">
        <f t="shared" si="58"/>
        <v>0.52521239533035879</v>
      </c>
      <c r="U62" s="29">
        <v>185</v>
      </c>
      <c r="V62" s="29">
        <v>15</v>
      </c>
      <c r="W62" s="29">
        <f t="shared" si="53"/>
        <v>200</v>
      </c>
      <c r="X62" s="29">
        <v>138</v>
      </c>
      <c r="Y62" s="29">
        <v>12</v>
      </c>
      <c r="Z62" s="29">
        <f t="shared" si="54"/>
        <v>150</v>
      </c>
      <c r="AA62" s="29">
        <v>16</v>
      </c>
      <c r="AB62" s="29">
        <v>59</v>
      </c>
      <c r="AC62" s="29">
        <f t="shared" si="55"/>
        <v>75</v>
      </c>
      <c r="AD62" s="29">
        <v>2</v>
      </c>
      <c r="AE62" s="29">
        <v>1</v>
      </c>
      <c r="AF62" s="29"/>
      <c r="AG62" s="29">
        <v>1</v>
      </c>
      <c r="AH62" s="29"/>
    </row>
    <row r="63" spans="1:34" s="40" customFormat="1" ht="16.899999999999999" customHeight="1" x14ac:dyDescent="0.25">
      <c r="A63" s="39" t="s">
        <v>93</v>
      </c>
      <c r="B63" s="30" t="s">
        <v>35</v>
      </c>
      <c r="C63" s="29">
        <v>1</v>
      </c>
      <c r="D63" s="29">
        <v>0</v>
      </c>
      <c r="E63" s="29">
        <v>4</v>
      </c>
      <c r="F63" s="29">
        <v>1</v>
      </c>
      <c r="G63" s="29">
        <v>3</v>
      </c>
      <c r="H63" s="29">
        <v>1</v>
      </c>
      <c r="I63" s="29">
        <v>5964</v>
      </c>
      <c r="J63" s="29">
        <v>19</v>
      </c>
      <c r="K63" s="29">
        <f t="shared" si="45"/>
        <v>5983</v>
      </c>
      <c r="L63" s="29">
        <f t="shared" si="63"/>
        <v>5964</v>
      </c>
      <c r="M63" s="29">
        <f t="shared" si="64"/>
        <v>19</v>
      </c>
      <c r="N63" s="29">
        <f t="shared" si="48"/>
        <v>5983</v>
      </c>
      <c r="O63" s="29">
        <v>2743</v>
      </c>
      <c r="P63" s="45">
        <f t="shared" si="49"/>
        <v>0.45992622401073108</v>
      </c>
      <c r="Q63" s="29">
        <v>18</v>
      </c>
      <c r="R63" s="45">
        <f t="shared" si="56"/>
        <v>0.94736842105263153</v>
      </c>
      <c r="S63" s="29">
        <f t="shared" si="57"/>
        <v>2761</v>
      </c>
      <c r="T63" s="45">
        <f t="shared" si="58"/>
        <v>0.46147417683436404</v>
      </c>
      <c r="U63" s="29">
        <v>91</v>
      </c>
      <c r="V63" s="29">
        <v>10</v>
      </c>
      <c r="W63" s="29">
        <f t="shared" si="53"/>
        <v>101</v>
      </c>
      <c r="X63" s="29">
        <v>66</v>
      </c>
      <c r="Y63" s="29">
        <v>6</v>
      </c>
      <c r="Z63" s="29">
        <f t="shared" si="54"/>
        <v>72</v>
      </c>
      <c r="AA63" s="29">
        <v>1</v>
      </c>
      <c r="AB63" s="29">
        <v>19</v>
      </c>
      <c r="AC63" s="29">
        <f t="shared" si="55"/>
        <v>20</v>
      </c>
      <c r="AD63" s="29">
        <v>2</v>
      </c>
      <c r="AE63" s="29">
        <v>0</v>
      </c>
      <c r="AF63" s="29"/>
      <c r="AG63" s="29">
        <v>1</v>
      </c>
      <c r="AH63" s="29"/>
    </row>
    <row r="64" spans="1:34" s="40" customFormat="1" ht="16.899999999999999" customHeight="1" x14ac:dyDescent="0.25">
      <c r="A64" s="39" t="s">
        <v>94</v>
      </c>
      <c r="B64" s="30" t="s">
        <v>45</v>
      </c>
      <c r="C64" s="29">
        <v>1</v>
      </c>
      <c r="D64" s="29">
        <v>0</v>
      </c>
      <c r="E64" s="29">
        <v>12</v>
      </c>
      <c r="F64" s="29">
        <v>2</v>
      </c>
      <c r="G64" s="29">
        <v>7</v>
      </c>
      <c r="H64" s="29">
        <v>0</v>
      </c>
      <c r="I64" s="29">
        <v>160770</v>
      </c>
      <c r="J64" s="29">
        <v>548</v>
      </c>
      <c r="K64" s="29">
        <f t="shared" si="45"/>
        <v>161318</v>
      </c>
      <c r="L64" s="29">
        <f t="shared" si="63"/>
        <v>160770</v>
      </c>
      <c r="M64" s="29">
        <f t="shared" si="64"/>
        <v>548</v>
      </c>
      <c r="N64" s="29">
        <f t="shared" si="48"/>
        <v>161318</v>
      </c>
      <c r="O64" s="29">
        <v>81084</v>
      </c>
      <c r="P64" s="45">
        <f t="shared" si="49"/>
        <v>0.5043478260869565</v>
      </c>
      <c r="Q64" s="29">
        <v>490</v>
      </c>
      <c r="R64" s="45">
        <f t="shared" si="56"/>
        <v>0.8941605839416058</v>
      </c>
      <c r="S64" s="29">
        <f t="shared" si="57"/>
        <v>81574</v>
      </c>
      <c r="T64" s="45">
        <f t="shared" si="58"/>
        <v>0.50567202668022171</v>
      </c>
      <c r="U64" s="29">
        <v>4777</v>
      </c>
      <c r="V64" s="29">
        <v>135</v>
      </c>
      <c r="W64" s="29">
        <f t="shared" si="53"/>
        <v>4912</v>
      </c>
      <c r="X64" s="29">
        <v>3998</v>
      </c>
      <c r="Y64" s="29">
        <v>88</v>
      </c>
      <c r="Z64" s="29">
        <f t="shared" si="54"/>
        <v>4086</v>
      </c>
      <c r="AA64" s="29">
        <v>120</v>
      </c>
      <c r="AB64" s="29">
        <v>323</v>
      </c>
      <c r="AC64" s="29">
        <f t="shared" si="55"/>
        <v>443</v>
      </c>
      <c r="AD64" s="29">
        <v>2</v>
      </c>
      <c r="AE64" s="29">
        <v>0</v>
      </c>
      <c r="AF64" s="29">
        <v>0</v>
      </c>
      <c r="AG64" s="29">
        <v>1</v>
      </c>
      <c r="AH64" s="29"/>
    </row>
    <row r="65" spans="1:34" s="40" customFormat="1" ht="17.25" customHeight="1" x14ac:dyDescent="0.25">
      <c r="A65" s="39" t="s">
        <v>95</v>
      </c>
      <c r="B65" s="30" t="s">
        <v>35</v>
      </c>
      <c r="C65" s="29">
        <v>1</v>
      </c>
      <c r="D65" s="29">
        <v>0</v>
      </c>
      <c r="E65" s="29">
        <v>8</v>
      </c>
      <c r="F65" s="29">
        <v>4</v>
      </c>
      <c r="G65" s="29">
        <v>6</v>
      </c>
      <c r="H65" s="29">
        <v>1</v>
      </c>
      <c r="I65" s="29">
        <v>39871</v>
      </c>
      <c r="J65" s="29">
        <v>174</v>
      </c>
      <c r="K65" s="29">
        <f t="shared" si="45"/>
        <v>40045</v>
      </c>
      <c r="L65" s="29">
        <f t="shared" si="63"/>
        <v>39871</v>
      </c>
      <c r="M65" s="29">
        <f t="shared" si="64"/>
        <v>174</v>
      </c>
      <c r="N65" s="29">
        <f t="shared" si="48"/>
        <v>40045</v>
      </c>
      <c r="O65" s="29">
        <v>15163</v>
      </c>
      <c r="P65" s="45">
        <f t="shared" si="49"/>
        <v>0.38030147224799982</v>
      </c>
      <c r="Q65" s="29">
        <v>136</v>
      </c>
      <c r="R65" s="45">
        <f t="shared" si="56"/>
        <v>0.7816091954022989</v>
      </c>
      <c r="S65" s="29">
        <f t="shared" si="57"/>
        <v>15299</v>
      </c>
      <c r="T65" s="45">
        <f t="shared" si="58"/>
        <v>0.38204519915095519</v>
      </c>
      <c r="U65" s="29">
        <v>298</v>
      </c>
      <c r="V65" s="29">
        <v>43</v>
      </c>
      <c r="W65" s="29">
        <f t="shared" si="53"/>
        <v>341</v>
      </c>
      <c r="X65" s="29">
        <v>219</v>
      </c>
      <c r="Y65" s="29">
        <v>29</v>
      </c>
      <c r="Z65" s="29">
        <f t="shared" si="54"/>
        <v>248</v>
      </c>
      <c r="AA65" s="29">
        <v>57</v>
      </c>
      <c r="AB65" s="29">
        <v>414</v>
      </c>
      <c r="AC65" s="29">
        <f t="shared" si="55"/>
        <v>471</v>
      </c>
      <c r="AD65" s="29">
        <v>3</v>
      </c>
      <c r="AE65" s="29">
        <v>0</v>
      </c>
      <c r="AF65" s="29"/>
      <c r="AG65" s="29">
        <v>1</v>
      </c>
      <c r="AH65" s="29"/>
    </row>
    <row r="66" spans="1:34" s="40" customFormat="1" ht="17.25" customHeight="1" x14ac:dyDescent="0.25">
      <c r="A66" s="39" t="s">
        <v>96</v>
      </c>
      <c r="B66" s="30" t="s">
        <v>35</v>
      </c>
      <c r="C66" s="29">
        <v>1</v>
      </c>
      <c r="D66" s="29">
        <v>0</v>
      </c>
      <c r="E66" s="29">
        <v>4</v>
      </c>
      <c r="F66" s="29">
        <v>0</v>
      </c>
      <c r="G66" s="29">
        <v>0</v>
      </c>
      <c r="H66" s="29">
        <v>1</v>
      </c>
      <c r="I66" s="29">
        <v>6405</v>
      </c>
      <c r="J66" s="29">
        <v>61</v>
      </c>
      <c r="K66" s="29">
        <f t="shared" si="45"/>
        <v>6466</v>
      </c>
      <c r="L66" s="29">
        <f t="shared" si="63"/>
        <v>6405</v>
      </c>
      <c r="M66" s="29">
        <f t="shared" si="64"/>
        <v>61</v>
      </c>
      <c r="N66" s="29">
        <f t="shared" si="48"/>
        <v>6466</v>
      </c>
      <c r="O66" s="29">
        <v>3629</v>
      </c>
      <c r="P66" s="45">
        <f t="shared" si="49"/>
        <v>0.56658860265417643</v>
      </c>
      <c r="Q66" s="29">
        <v>48</v>
      </c>
      <c r="R66" s="45">
        <f t="shared" si="56"/>
        <v>0.78688524590163933</v>
      </c>
      <c r="S66" s="29">
        <f t="shared" si="57"/>
        <v>3677</v>
      </c>
      <c r="T66" s="45">
        <f t="shared" si="58"/>
        <v>0.56866687287349216</v>
      </c>
      <c r="U66" s="29">
        <v>123</v>
      </c>
      <c r="V66" s="29">
        <v>16</v>
      </c>
      <c r="W66" s="29">
        <f t="shared" si="53"/>
        <v>139</v>
      </c>
      <c r="X66" s="29">
        <v>85</v>
      </c>
      <c r="Y66" s="29">
        <v>3</v>
      </c>
      <c r="Z66" s="29">
        <f t="shared" si="54"/>
        <v>88</v>
      </c>
      <c r="AA66" s="29">
        <v>4</v>
      </c>
      <c r="AB66" s="29">
        <v>36</v>
      </c>
      <c r="AC66" s="29">
        <f t="shared" si="55"/>
        <v>40</v>
      </c>
      <c r="AD66" s="29">
        <v>2</v>
      </c>
      <c r="AE66" s="29">
        <v>1</v>
      </c>
      <c r="AF66" s="29"/>
      <c r="AG66" s="29">
        <v>1</v>
      </c>
      <c r="AH66" s="29"/>
    </row>
    <row r="67" spans="1:34" s="40" customFormat="1" ht="17.25" customHeight="1" x14ac:dyDescent="0.25">
      <c r="A67" s="39" t="s">
        <v>313</v>
      </c>
      <c r="B67" s="30" t="s">
        <v>35</v>
      </c>
      <c r="C67" s="29">
        <v>1</v>
      </c>
      <c r="D67" s="29">
        <v>0</v>
      </c>
      <c r="E67" s="29">
        <v>6</v>
      </c>
      <c r="F67" s="29">
        <v>4</v>
      </c>
      <c r="G67" s="29">
        <v>1</v>
      </c>
      <c r="H67" s="29">
        <v>1</v>
      </c>
      <c r="I67" s="29">
        <v>26019</v>
      </c>
      <c r="J67" s="29">
        <v>47</v>
      </c>
      <c r="K67" s="29">
        <f t="shared" si="45"/>
        <v>26066</v>
      </c>
      <c r="L67" s="29">
        <f t="shared" si="63"/>
        <v>26019</v>
      </c>
      <c r="M67" s="29">
        <f t="shared" si="64"/>
        <v>47</v>
      </c>
      <c r="N67" s="29">
        <f t="shared" si="48"/>
        <v>26066</v>
      </c>
      <c r="O67" s="29">
        <v>12778</v>
      </c>
      <c r="P67" s="45">
        <f t="shared" si="49"/>
        <v>0.49110265575156614</v>
      </c>
      <c r="Q67" s="29">
        <v>46</v>
      </c>
      <c r="R67" s="45">
        <f t="shared" si="56"/>
        <v>0.97872340425531912</v>
      </c>
      <c r="S67" s="29">
        <f t="shared" si="57"/>
        <v>12824</v>
      </c>
      <c r="T67" s="45">
        <f t="shared" si="58"/>
        <v>0.49198189212000309</v>
      </c>
      <c r="U67" s="29">
        <v>674</v>
      </c>
      <c r="V67" s="29">
        <v>7</v>
      </c>
      <c r="W67" s="29">
        <f t="shared" si="53"/>
        <v>681</v>
      </c>
      <c r="X67" s="29">
        <v>278</v>
      </c>
      <c r="Y67" s="29">
        <v>7</v>
      </c>
      <c r="Z67" s="29">
        <f t="shared" si="54"/>
        <v>285</v>
      </c>
      <c r="AA67" s="29">
        <v>15</v>
      </c>
      <c r="AB67" s="29">
        <v>119</v>
      </c>
      <c r="AC67" s="29">
        <f t="shared" si="55"/>
        <v>134</v>
      </c>
      <c r="AD67" s="29">
        <v>0</v>
      </c>
      <c r="AE67" s="29">
        <v>0</v>
      </c>
      <c r="AF67" s="29">
        <v>0</v>
      </c>
      <c r="AG67" s="29">
        <v>1</v>
      </c>
      <c r="AH67" s="29"/>
    </row>
    <row r="68" spans="1:34" s="40" customFormat="1" ht="17.25" customHeight="1" x14ac:dyDescent="0.25">
      <c r="A68" s="39" t="s">
        <v>97</v>
      </c>
      <c r="B68" s="30" t="s">
        <v>35</v>
      </c>
      <c r="C68" s="29">
        <v>1</v>
      </c>
      <c r="D68" s="29">
        <v>0</v>
      </c>
      <c r="E68" s="29">
        <v>4</v>
      </c>
      <c r="F68" s="29">
        <v>2</v>
      </c>
      <c r="G68" s="29">
        <v>3</v>
      </c>
      <c r="H68" s="29">
        <v>1</v>
      </c>
      <c r="I68" s="29">
        <v>33462</v>
      </c>
      <c r="J68" s="29">
        <v>43</v>
      </c>
      <c r="K68" s="29">
        <f t="shared" si="45"/>
        <v>33505</v>
      </c>
      <c r="L68" s="29">
        <f t="shared" si="63"/>
        <v>33462</v>
      </c>
      <c r="M68" s="29">
        <f t="shared" si="64"/>
        <v>43</v>
      </c>
      <c r="N68" s="29">
        <f t="shared" si="48"/>
        <v>33505</v>
      </c>
      <c r="O68" s="29">
        <v>16986</v>
      </c>
      <c r="P68" s="45">
        <f t="shared" si="49"/>
        <v>0.50762058454366144</v>
      </c>
      <c r="Q68" s="29">
        <v>38</v>
      </c>
      <c r="R68" s="45">
        <f t="shared" si="56"/>
        <v>0.88372093023255816</v>
      </c>
      <c r="S68" s="29">
        <f t="shared" si="57"/>
        <v>17024</v>
      </c>
      <c r="T68" s="45">
        <f t="shared" si="58"/>
        <v>0.50810326816893003</v>
      </c>
      <c r="U68" s="29">
        <v>791</v>
      </c>
      <c r="V68" s="29">
        <v>17</v>
      </c>
      <c r="W68" s="29">
        <f t="shared" si="53"/>
        <v>808</v>
      </c>
      <c r="X68" s="29">
        <v>667</v>
      </c>
      <c r="Y68" s="29">
        <v>4</v>
      </c>
      <c r="Z68" s="29">
        <f t="shared" si="54"/>
        <v>671</v>
      </c>
      <c r="AA68" s="29">
        <v>24</v>
      </c>
      <c r="AB68" s="29">
        <v>377</v>
      </c>
      <c r="AC68" s="29">
        <f t="shared" si="55"/>
        <v>401</v>
      </c>
      <c r="AD68" s="29">
        <v>0</v>
      </c>
      <c r="AE68" s="29">
        <v>0</v>
      </c>
      <c r="AF68" s="29">
        <v>0</v>
      </c>
      <c r="AG68" s="29">
        <v>1</v>
      </c>
      <c r="AH68" s="29"/>
    </row>
    <row r="69" spans="1:34" s="40" customFormat="1" ht="17.25" customHeight="1" x14ac:dyDescent="0.25">
      <c r="A69" s="39" t="s">
        <v>685</v>
      </c>
      <c r="B69" s="30" t="s">
        <v>45</v>
      </c>
      <c r="C69" s="29">
        <v>1</v>
      </c>
      <c r="D69" s="29">
        <v>0</v>
      </c>
      <c r="E69" s="29">
        <v>5</v>
      </c>
      <c r="F69" s="29">
        <v>3</v>
      </c>
      <c r="G69" s="29">
        <v>3</v>
      </c>
      <c r="H69" s="29">
        <v>1</v>
      </c>
      <c r="I69" s="29">
        <v>66854</v>
      </c>
      <c r="J69" s="29">
        <v>150</v>
      </c>
      <c r="K69" s="29">
        <f t="shared" si="45"/>
        <v>67004</v>
      </c>
      <c r="L69" s="29">
        <f t="shared" si="63"/>
        <v>66854</v>
      </c>
      <c r="M69" s="29">
        <f t="shared" si="64"/>
        <v>150</v>
      </c>
      <c r="N69" s="29">
        <f t="shared" si="48"/>
        <v>67004</v>
      </c>
      <c r="O69" s="29">
        <v>30368</v>
      </c>
      <c r="P69" s="45">
        <f t="shared" si="49"/>
        <v>0.4542435755526969</v>
      </c>
      <c r="Q69" s="29">
        <v>122</v>
      </c>
      <c r="R69" s="45">
        <f t="shared" si="56"/>
        <v>0.81333333333333335</v>
      </c>
      <c r="S69" s="29">
        <f t="shared" si="57"/>
        <v>30490</v>
      </c>
      <c r="T69" s="45">
        <f t="shared" si="58"/>
        <v>0.4550474598531431</v>
      </c>
      <c r="U69" s="29">
        <v>1376</v>
      </c>
      <c r="V69" s="29">
        <v>0</v>
      </c>
      <c r="W69" s="29">
        <f t="shared" si="53"/>
        <v>1376</v>
      </c>
      <c r="X69" s="29">
        <v>872</v>
      </c>
      <c r="Y69" s="29">
        <v>0</v>
      </c>
      <c r="Z69" s="29">
        <f t="shared" si="54"/>
        <v>872</v>
      </c>
      <c r="AA69" s="29">
        <v>64</v>
      </c>
      <c r="AB69" s="29">
        <v>345</v>
      </c>
      <c r="AC69" s="29">
        <f t="shared" si="55"/>
        <v>409</v>
      </c>
      <c r="AD69" s="29">
        <v>2</v>
      </c>
      <c r="AE69" s="29">
        <v>0</v>
      </c>
      <c r="AF69" s="29">
        <v>0</v>
      </c>
      <c r="AG69" s="29">
        <v>1</v>
      </c>
      <c r="AH69" s="29"/>
    </row>
    <row r="70" spans="1:34" x14ac:dyDescent="0.25">
      <c r="K70" s="29"/>
      <c r="AC70" s="29">
        <f t="shared" si="55"/>
        <v>0</v>
      </c>
    </row>
    <row r="72" spans="1:34" x14ac:dyDescent="0.25">
      <c r="P72" s="27"/>
      <c r="R72" s="27"/>
    </row>
  </sheetData>
  <pageMargins left="0.7" right="0.7" top="0.75" bottom="0.75" header="0.3" footer="0.3"/>
  <pageSetup paperSize="9" orientation="portrait" r:id="rId1"/>
  <headerFooter>
    <oddFooter>&amp;C_x000D_&amp;1#&amp;"Aptos"&amp;10&amp;K000000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5" tint="0.59999389629810485"/>
    <pageSetUpPr fitToPage="1"/>
  </sheetPr>
  <dimension ref="A1:AN286"/>
  <sheetViews>
    <sheetView zoomScaleNormal="100" workbookViewId="0">
      <pane xSplit="14" ySplit="3" topLeftCell="O4" activePane="bottomRight" state="frozen"/>
      <selection pane="topRight" activeCell="O1" sqref="O1"/>
      <selection pane="bottomLeft" activeCell="A4" sqref="A4"/>
      <selection pane="bottomRight" activeCell="E22" sqref="E22"/>
    </sheetView>
  </sheetViews>
  <sheetFormatPr defaultColWidth="9.08984375" defaultRowHeight="12.5" x14ac:dyDescent="0.25"/>
  <cols>
    <col min="1" max="1" width="32.36328125" style="40" bestFit="1" customWidth="1"/>
    <col min="2" max="2" width="36.26953125" style="29" bestFit="1" customWidth="1"/>
    <col min="3" max="3" width="8.7265625" style="40" customWidth="1"/>
    <col min="4" max="4" width="9.08984375" style="29"/>
    <col min="5" max="5" width="9.08984375" style="40"/>
    <col min="6" max="15" width="9.08984375" style="29"/>
    <col min="16" max="16" width="11.08984375" style="29" bestFit="1" customWidth="1"/>
    <col min="17" max="19" width="9.08984375" style="29"/>
    <col min="20" max="20" width="9.08984375" style="45"/>
    <col min="21" max="21" width="9.08984375" style="29"/>
    <col min="22" max="22" width="9.08984375" style="45"/>
    <col min="23" max="23" width="9.08984375" style="29"/>
    <col min="24" max="24" width="9.08984375" style="45"/>
    <col min="25" max="37" width="9.08984375" style="29"/>
    <col min="38" max="16384" width="9.08984375" style="40"/>
  </cols>
  <sheetData>
    <row r="1" spans="1:40" s="122" customFormat="1" x14ac:dyDescent="0.25">
      <c r="A1" s="122" t="s">
        <v>0</v>
      </c>
      <c r="B1" s="123"/>
      <c r="D1" s="123">
        <f t="shared" ref="D1:L1" si="0">SUM(D4:D277)</f>
        <v>224</v>
      </c>
      <c r="E1" s="123">
        <f t="shared" si="0"/>
        <v>50</v>
      </c>
      <c r="F1" s="123">
        <f t="shared" si="0"/>
        <v>709</v>
      </c>
      <c r="G1" s="123">
        <f t="shared" si="0"/>
        <v>67</v>
      </c>
      <c r="H1" s="123">
        <f t="shared" si="0"/>
        <v>1639</v>
      </c>
      <c r="I1" s="123">
        <f t="shared" si="0"/>
        <v>474</v>
      </c>
      <c r="J1" s="123">
        <f t="shared" si="0"/>
        <v>393</v>
      </c>
      <c r="K1" s="123">
        <f t="shared" si="0"/>
        <v>88</v>
      </c>
      <c r="L1" s="123">
        <f t="shared" si="0"/>
        <v>33</v>
      </c>
      <c r="M1" s="29"/>
      <c r="N1" s="29"/>
      <c r="O1" s="29"/>
      <c r="P1" s="29"/>
      <c r="Q1" s="29"/>
      <c r="R1" s="29"/>
      <c r="S1" s="29"/>
      <c r="T1" s="45"/>
      <c r="U1" s="29"/>
      <c r="V1" s="45"/>
      <c r="W1" s="29"/>
      <c r="X1" s="45"/>
      <c r="Y1" s="29"/>
      <c r="Z1" s="29"/>
      <c r="AA1" s="29"/>
      <c r="AB1" s="29"/>
      <c r="AC1" s="29"/>
      <c r="AD1" s="29"/>
      <c r="AE1" s="123">
        <f t="shared" ref="AE1:AK1" si="1">SUM(AE4:AE277)</f>
        <v>7972</v>
      </c>
      <c r="AF1" s="123">
        <f t="shared" si="1"/>
        <v>30368</v>
      </c>
      <c r="AG1" s="123">
        <f t="shared" si="1"/>
        <v>38340</v>
      </c>
      <c r="AH1" s="123">
        <f t="shared" si="1"/>
        <v>587</v>
      </c>
      <c r="AI1" s="123">
        <f t="shared" si="1"/>
        <v>283</v>
      </c>
      <c r="AJ1" s="123">
        <f t="shared" si="1"/>
        <v>0</v>
      </c>
      <c r="AK1" s="123">
        <f t="shared" si="1"/>
        <v>709</v>
      </c>
    </row>
    <row r="2" spans="1:40" x14ac:dyDescent="0.25">
      <c r="E2" s="29"/>
      <c r="T2" s="29"/>
      <c r="V2" s="29"/>
      <c r="X2" s="29"/>
    </row>
    <row r="3" spans="1:40" s="70" customFormat="1" ht="78" x14ac:dyDescent="0.25">
      <c r="A3" s="67" t="s">
        <v>1</v>
      </c>
      <c r="B3" s="68" t="s">
        <v>98</v>
      </c>
      <c r="C3" s="67" t="s">
        <v>2</v>
      </c>
      <c r="D3" s="68" t="s">
        <v>99</v>
      </c>
      <c r="E3" s="68" t="s">
        <v>100</v>
      </c>
      <c r="F3" s="68" t="s">
        <v>3</v>
      </c>
      <c r="G3" s="68" t="s">
        <v>101</v>
      </c>
      <c r="H3" s="68" t="s">
        <v>5</v>
      </c>
      <c r="I3" s="68" t="s">
        <v>102</v>
      </c>
      <c r="J3" s="68" t="s">
        <v>103</v>
      </c>
      <c r="K3" s="68" t="s">
        <v>104</v>
      </c>
      <c r="L3" s="68" t="s">
        <v>105</v>
      </c>
      <c r="M3" s="68" t="s">
        <v>106</v>
      </c>
      <c r="N3" s="68" t="s">
        <v>107</v>
      </c>
      <c r="O3" s="68" t="s">
        <v>108</v>
      </c>
      <c r="P3" s="68" t="s">
        <v>12</v>
      </c>
      <c r="Q3" s="68" t="s">
        <v>13</v>
      </c>
      <c r="R3" s="68" t="s">
        <v>14</v>
      </c>
      <c r="S3" s="68" t="s">
        <v>109</v>
      </c>
      <c r="T3" s="69" t="s">
        <v>16</v>
      </c>
      <c r="U3" s="68" t="s">
        <v>17</v>
      </c>
      <c r="V3" s="69" t="s">
        <v>18</v>
      </c>
      <c r="W3" s="68" t="s">
        <v>19</v>
      </c>
      <c r="X3" s="69" t="s">
        <v>20</v>
      </c>
      <c r="Y3" s="68" t="s">
        <v>21</v>
      </c>
      <c r="Z3" s="68" t="s">
        <v>22</v>
      </c>
      <c r="AA3" s="68" t="s">
        <v>23</v>
      </c>
      <c r="AB3" s="68" t="s">
        <v>24</v>
      </c>
      <c r="AC3" s="68" t="s">
        <v>25</v>
      </c>
      <c r="AD3" s="68" t="s">
        <v>26</v>
      </c>
      <c r="AE3" s="68" t="s">
        <v>27</v>
      </c>
      <c r="AF3" s="68" t="s">
        <v>28</v>
      </c>
      <c r="AG3" s="68" t="s">
        <v>29</v>
      </c>
      <c r="AH3" s="68" t="s">
        <v>30</v>
      </c>
      <c r="AI3" s="68" t="s">
        <v>110</v>
      </c>
      <c r="AJ3" s="68" t="s">
        <v>32</v>
      </c>
      <c r="AK3" s="68" t="s">
        <v>33</v>
      </c>
    </row>
    <row r="4" spans="1:40" x14ac:dyDescent="0.25">
      <c r="A4" s="39" t="s">
        <v>34</v>
      </c>
      <c r="B4" s="29" t="s">
        <v>111</v>
      </c>
      <c r="C4" s="40" t="s">
        <v>35</v>
      </c>
      <c r="D4" s="29">
        <v>1</v>
      </c>
      <c r="E4" s="29"/>
      <c r="F4" s="29">
        <v>5</v>
      </c>
      <c r="H4" s="29">
        <v>9</v>
      </c>
      <c r="I4" s="29">
        <v>4</v>
      </c>
      <c r="J4" s="29">
        <v>4</v>
      </c>
      <c r="K4" s="29">
        <v>0</v>
      </c>
      <c r="L4" s="29">
        <v>0</v>
      </c>
      <c r="M4" s="29">
        <v>14538</v>
      </c>
      <c r="N4" s="29">
        <v>11</v>
      </c>
      <c r="O4" s="29">
        <f t="shared" ref="O4:O32" si="2">M4+N4</f>
        <v>14549</v>
      </c>
      <c r="P4" s="29">
        <f>IF(D4=1, M4, 0)</f>
        <v>14538</v>
      </c>
      <c r="Q4" s="29">
        <f>IF(D4=1, N4, 0)</f>
        <v>11</v>
      </c>
      <c r="R4" s="29">
        <f>P4+Q4</f>
        <v>14549</v>
      </c>
      <c r="S4" s="29">
        <v>6631</v>
      </c>
      <c r="T4" s="45">
        <f>S4/P4</f>
        <v>0.45611500894208284</v>
      </c>
      <c r="U4" s="29">
        <v>10</v>
      </c>
      <c r="V4" s="45">
        <f>U4/Q4</f>
        <v>0.90909090909090906</v>
      </c>
      <c r="W4" s="29">
        <f>S4+U4</f>
        <v>6641</v>
      </c>
      <c r="X4" s="45">
        <f>W4/R4</f>
        <v>0.45645748848718126</v>
      </c>
      <c r="Y4" s="29">
        <v>125</v>
      </c>
      <c r="Z4" s="29">
        <v>1</v>
      </c>
      <c r="AA4" s="29">
        <f>Y4+Z4</f>
        <v>126</v>
      </c>
      <c r="AB4" s="29">
        <v>91</v>
      </c>
      <c r="AC4" s="29">
        <v>1</v>
      </c>
      <c r="AD4" s="29">
        <f>AB4+AC4</f>
        <v>92</v>
      </c>
      <c r="AE4" s="29">
        <v>40</v>
      </c>
      <c r="AF4" s="29">
        <v>34</v>
      </c>
      <c r="AG4" s="29">
        <f>AE4+AF4</f>
        <v>74</v>
      </c>
      <c r="AH4" s="29">
        <v>3</v>
      </c>
      <c r="AI4" s="29">
        <v>2</v>
      </c>
      <c r="AJ4" s="29">
        <v>0</v>
      </c>
      <c r="AK4" s="29">
        <v>5</v>
      </c>
      <c r="AL4" s="29"/>
      <c r="AN4" s="29"/>
    </row>
    <row r="5" spans="1:40" x14ac:dyDescent="0.25">
      <c r="A5" s="39" t="s">
        <v>34</v>
      </c>
      <c r="B5" s="29" t="s">
        <v>112</v>
      </c>
      <c r="C5" s="40" t="s">
        <v>35</v>
      </c>
      <c r="E5" s="29">
        <v>1</v>
      </c>
      <c r="F5" s="29">
        <v>2</v>
      </c>
      <c r="G5" s="29">
        <v>2</v>
      </c>
      <c r="H5" s="29">
        <v>2</v>
      </c>
      <c r="I5" s="29">
        <v>1</v>
      </c>
      <c r="J5" s="29">
        <v>1</v>
      </c>
      <c r="K5" s="29">
        <v>0</v>
      </c>
      <c r="L5" s="29">
        <v>0</v>
      </c>
      <c r="M5" s="29">
        <v>4207</v>
      </c>
      <c r="N5" s="29">
        <v>4</v>
      </c>
      <c r="O5" s="29">
        <f t="shared" si="2"/>
        <v>4211</v>
      </c>
      <c r="P5" s="178"/>
      <c r="Q5" s="178"/>
      <c r="R5" s="178"/>
      <c r="S5" s="178"/>
      <c r="T5" s="179"/>
      <c r="U5" s="178"/>
      <c r="V5" s="179"/>
      <c r="W5" s="178"/>
      <c r="X5" s="179"/>
      <c r="Y5" s="178"/>
      <c r="Z5" s="178"/>
      <c r="AA5" s="178"/>
      <c r="AB5" s="178"/>
      <c r="AC5" s="178"/>
      <c r="AD5" s="178"/>
      <c r="AE5" s="178"/>
      <c r="AF5" s="178"/>
      <c r="AG5" s="178"/>
      <c r="AH5" s="29">
        <v>0</v>
      </c>
      <c r="AI5" s="29">
        <v>0</v>
      </c>
      <c r="AJ5" s="29">
        <v>0</v>
      </c>
      <c r="AK5" s="29">
        <v>2</v>
      </c>
      <c r="AL5" s="29"/>
      <c r="AN5" s="29"/>
    </row>
    <row r="6" spans="1:40" x14ac:dyDescent="0.25">
      <c r="A6" s="39" t="s">
        <v>34</v>
      </c>
      <c r="B6" s="29" t="s">
        <v>113</v>
      </c>
      <c r="C6" s="40" t="s">
        <v>35</v>
      </c>
      <c r="D6" s="29">
        <v>1</v>
      </c>
      <c r="E6" s="29"/>
      <c r="F6" s="29">
        <v>2</v>
      </c>
      <c r="H6" s="29">
        <v>3</v>
      </c>
      <c r="I6" s="29">
        <v>1</v>
      </c>
      <c r="J6" s="29">
        <v>0</v>
      </c>
      <c r="K6" s="29">
        <v>0</v>
      </c>
      <c r="L6" s="29">
        <v>0</v>
      </c>
      <c r="M6" s="29">
        <v>4204</v>
      </c>
      <c r="N6" s="29">
        <v>10</v>
      </c>
      <c r="O6" s="29">
        <f t="shared" si="2"/>
        <v>4214</v>
      </c>
      <c r="P6" s="29">
        <f t="shared" ref="P6:P14" si="3">IF(D6=1, M6, 0)</f>
        <v>4204</v>
      </c>
      <c r="Q6" s="29">
        <f t="shared" ref="Q6:Q14" si="4">IF(D6=1, N6, 0)</f>
        <v>10</v>
      </c>
      <c r="R6" s="29">
        <f t="shared" ref="R6:R14" si="5">P6+Q6</f>
        <v>4214</v>
      </c>
      <c r="S6" s="29">
        <v>2220</v>
      </c>
      <c r="T6" s="45">
        <f t="shared" ref="T6:T14" si="6">S6/P6</f>
        <v>0.52806850618458612</v>
      </c>
      <c r="U6" s="29">
        <v>10</v>
      </c>
      <c r="V6" s="45">
        <f t="shared" ref="V6:V14" si="7">U6/Q6</f>
        <v>1</v>
      </c>
      <c r="W6" s="29">
        <f t="shared" ref="W6:W14" si="8">S6+U6</f>
        <v>2230</v>
      </c>
      <c r="X6" s="45">
        <f t="shared" ref="X6:X14" si="9">W6/R6</f>
        <v>0.52918841955386808</v>
      </c>
      <c r="Y6" s="29">
        <v>32</v>
      </c>
      <c r="Z6" s="29">
        <v>2</v>
      </c>
      <c r="AA6" s="29">
        <f t="shared" ref="AA6:AA14" si="10">Y6+Z6</f>
        <v>34</v>
      </c>
      <c r="AB6" s="29">
        <v>27</v>
      </c>
      <c r="AC6" s="29">
        <v>1</v>
      </c>
      <c r="AD6" s="29">
        <f t="shared" ref="AD6:AD14" si="11">AB6+AC6</f>
        <v>28</v>
      </c>
      <c r="AE6" s="29">
        <v>0</v>
      </c>
      <c r="AF6" s="29">
        <v>16</v>
      </c>
      <c r="AG6" s="29">
        <f t="shared" ref="AG6:AG14" si="12">AE6+AF6</f>
        <v>16</v>
      </c>
      <c r="AH6" s="29">
        <v>3</v>
      </c>
      <c r="AI6" s="29">
        <v>2</v>
      </c>
      <c r="AJ6" s="29">
        <v>0</v>
      </c>
      <c r="AK6" s="29">
        <v>2</v>
      </c>
      <c r="AL6" s="29"/>
      <c r="AN6" s="29"/>
    </row>
    <row r="7" spans="1:40" x14ac:dyDescent="0.25">
      <c r="A7" s="39" t="s">
        <v>36</v>
      </c>
      <c r="B7" s="71" t="s">
        <v>114</v>
      </c>
      <c r="C7" s="40" t="s">
        <v>35</v>
      </c>
      <c r="D7" s="29">
        <v>1</v>
      </c>
      <c r="E7" s="29"/>
      <c r="F7" s="29">
        <v>2</v>
      </c>
      <c r="H7" s="29">
        <v>9</v>
      </c>
      <c r="I7" s="29">
        <v>2</v>
      </c>
      <c r="J7" s="29">
        <v>1</v>
      </c>
      <c r="K7" s="29">
        <v>5</v>
      </c>
      <c r="L7" s="29">
        <v>1</v>
      </c>
      <c r="M7" s="29">
        <v>139834</v>
      </c>
      <c r="N7" s="29">
        <v>24</v>
      </c>
      <c r="O7" s="29">
        <f t="shared" si="2"/>
        <v>139858</v>
      </c>
      <c r="P7" s="29">
        <f t="shared" si="3"/>
        <v>139834</v>
      </c>
      <c r="Q7" s="29">
        <f t="shared" si="4"/>
        <v>24</v>
      </c>
      <c r="R7" s="29">
        <f t="shared" si="5"/>
        <v>139858</v>
      </c>
      <c r="S7" s="29">
        <v>43233</v>
      </c>
      <c r="T7" s="45">
        <f t="shared" si="6"/>
        <v>0.30917373457099134</v>
      </c>
      <c r="U7" s="29">
        <v>26</v>
      </c>
      <c r="V7" s="45">
        <f t="shared" si="7"/>
        <v>1.0833333333333333</v>
      </c>
      <c r="W7" s="29">
        <f t="shared" si="8"/>
        <v>43259</v>
      </c>
      <c r="X7" s="45">
        <f t="shared" si="9"/>
        <v>0.30930658239071057</v>
      </c>
      <c r="Y7" s="29">
        <v>869</v>
      </c>
      <c r="Z7" s="29">
        <v>3</v>
      </c>
      <c r="AA7" s="29">
        <f t="shared" si="10"/>
        <v>872</v>
      </c>
      <c r="AB7" s="29">
        <v>83</v>
      </c>
      <c r="AC7" s="29">
        <v>3</v>
      </c>
      <c r="AD7" s="29">
        <f t="shared" si="11"/>
        <v>86</v>
      </c>
      <c r="AE7" s="29">
        <v>105</v>
      </c>
      <c r="AF7" s="29">
        <v>1267</v>
      </c>
      <c r="AG7" s="29">
        <f t="shared" si="12"/>
        <v>1372</v>
      </c>
      <c r="AH7" s="29">
        <v>1</v>
      </c>
      <c r="AI7" s="29">
        <v>1</v>
      </c>
      <c r="AJ7" s="29">
        <v>0</v>
      </c>
      <c r="AK7" s="29">
        <v>2</v>
      </c>
      <c r="AL7" s="29"/>
      <c r="AN7" s="29"/>
    </row>
    <row r="8" spans="1:40" x14ac:dyDescent="0.25">
      <c r="A8" s="39" t="s">
        <v>36</v>
      </c>
      <c r="B8" s="71" t="s">
        <v>115</v>
      </c>
      <c r="C8" s="40" t="s">
        <v>35</v>
      </c>
      <c r="D8" s="29">
        <v>1</v>
      </c>
      <c r="E8" s="29"/>
      <c r="F8" s="29">
        <v>2</v>
      </c>
      <c r="H8" s="29">
        <v>8</v>
      </c>
      <c r="I8" s="29">
        <v>2</v>
      </c>
      <c r="J8" s="29">
        <v>2</v>
      </c>
      <c r="K8" s="29">
        <v>2</v>
      </c>
      <c r="L8" s="29">
        <v>0</v>
      </c>
      <c r="M8" s="29">
        <v>120557</v>
      </c>
      <c r="N8" s="29">
        <v>32</v>
      </c>
      <c r="O8" s="29">
        <f t="shared" si="2"/>
        <v>120589</v>
      </c>
      <c r="P8" s="29">
        <f t="shared" si="3"/>
        <v>120557</v>
      </c>
      <c r="Q8" s="29">
        <f t="shared" si="4"/>
        <v>32</v>
      </c>
      <c r="R8" s="29">
        <f t="shared" si="5"/>
        <v>120589</v>
      </c>
      <c r="S8" s="29">
        <v>34361</v>
      </c>
      <c r="T8" s="45">
        <f t="shared" si="6"/>
        <v>0.28501870484501107</v>
      </c>
      <c r="U8" s="29">
        <v>36</v>
      </c>
      <c r="V8" s="45">
        <f t="shared" si="7"/>
        <v>1.125</v>
      </c>
      <c r="W8" s="29">
        <f t="shared" si="8"/>
        <v>34397</v>
      </c>
      <c r="X8" s="45">
        <f t="shared" si="9"/>
        <v>0.2852416057849389</v>
      </c>
      <c r="Y8" s="29">
        <v>1199</v>
      </c>
      <c r="Z8" s="29">
        <v>26</v>
      </c>
      <c r="AA8" s="29">
        <f t="shared" si="10"/>
        <v>1225</v>
      </c>
      <c r="AB8" s="29">
        <v>659</v>
      </c>
      <c r="AC8" s="29">
        <v>24</v>
      </c>
      <c r="AD8" s="29">
        <f t="shared" si="11"/>
        <v>683</v>
      </c>
      <c r="AE8" s="29">
        <v>56</v>
      </c>
      <c r="AF8" s="29">
        <v>838</v>
      </c>
      <c r="AG8" s="29">
        <f t="shared" si="12"/>
        <v>894</v>
      </c>
      <c r="AH8" s="29">
        <v>2</v>
      </c>
      <c r="AI8" s="29">
        <v>2</v>
      </c>
      <c r="AJ8" s="29">
        <v>0</v>
      </c>
      <c r="AK8" s="29">
        <v>2</v>
      </c>
      <c r="AL8" s="29"/>
      <c r="AN8" s="29"/>
    </row>
    <row r="9" spans="1:40" x14ac:dyDescent="0.25">
      <c r="A9" s="39" t="s">
        <v>36</v>
      </c>
      <c r="B9" s="71" t="s">
        <v>116</v>
      </c>
      <c r="C9" s="40" t="s">
        <v>35</v>
      </c>
      <c r="D9" s="29">
        <v>1</v>
      </c>
      <c r="E9" s="29"/>
      <c r="F9" s="29">
        <v>1</v>
      </c>
      <c r="H9" s="29">
        <v>3</v>
      </c>
      <c r="I9" s="29">
        <v>1</v>
      </c>
      <c r="J9" s="29">
        <v>1</v>
      </c>
      <c r="K9" s="29">
        <v>0</v>
      </c>
      <c r="L9" s="29">
        <v>0</v>
      </c>
      <c r="M9" s="29">
        <v>59538</v>
      </c>
      <c r="N9" s="29">
        <v>21</v>
      </c>
      <c r="O9" s="29">
        <f t="shared" si="2"/>
        <v>59559</v>
      </c>
      <c r="P9" s="29">
        <f t="shared" si="3"/>
        <v>59538</v>
      </c>
      <c r="Q9" s="29">
        <f t="shared" si="4"/>
        <v>21</v>
      </c>
      <c r="R9" s="29">
        <f t="shared" si="5"/>
        <v>59559</v>
      </c>
      <c r="S9" s="29">
        <v>19182</v>
      </c>
      <c r="T9" s="45">
        <f t="shared" si="6"/>
        <v>0.32218079209916356</v>
      </c>
      <c r="U9" s="29">
        <v>21</v>
      </c>
      <c r="V9" s="45">
        <f t="shared" si="7"/>
        <v>1</v>
      </c>
      <c r="W9" s="29">
        <f t="shared" si="8"/>
        <v>19203</v>
      </c>
      <c r="X9" s="45">
        <f t="shared" si="9"/>
        <v>0.32241978542285799</v>
      </c>
      <c r="Y9" s="29">
        <v>248</v>
      </c>
      <c r="Z9" s="29">
        <v>1</v>
      </c>
      <c r="AA9" s="29">
        <f t="shared" si="10"/>
        <v>249</v>
      </c>
      <c r="AB9" s="29">
        <v>199</v>
      </c>
      <c r="AC9" s="29">
        <v>1</v>
      </c>
      <c r="AD9" s="29">
        <f t="shared" si="11"/>
        <v>200</v>
      </c>
      <c r="AE9" s="29">
        <v>21</v>
      </c>
      <c r="AF9" s="29">
        <v>534</v>
      </c>
      <c r="AG9" s="29">
        <f t="shared" si="12"/>
        <v>555</v>
      </c>
      <c r="AH9" s="29">
        <v>0</v>
      </c>
      <c r="AI9" s="29">
        <v>0</v>
      </c>
      <c r="AJ9" s="29">
        <v>0</v>
      </c>
      <c r="AK9" s="29">
        <v>1</v>
      </c>
      <c r="AL9" s="29"/>
      <c r="AN9" s="29"/>
    </row>
    <row r="10" spans="1:40" x14ac:dyDescent="0.25">
      <c r="A10" s="39" t="s">
        <v>36</v>
      </c>
      <c r="B10" s="71" t="s">
        <v>117</v>
      </c>
      <c r="C10" s="40" t="s">
        <v>35</v>
      </c>
      <c r="D10" s="29">
        <v>1</v>
      </c>
      <c r="E10" s="29"/>
      <c r="F10" s="29">
        <v>2</v>
      </c>
      <c r="H10" s="29">
        <v>8</v>
      </c>
      <c r="I10" s="29">
        <v>1</v>
      </c>
      <c r="J10" s="29">
        <v>1</v>
      </c>
      <c r="K10" s="29">
        <v>2</v>
      </c>
      <c r="L10" s="29">
        <v>1</v>
      </c>
      <c r="M10" s="29">
        <v>112582</v>
      </c>
      <c r="N10" s="29">
        <v>12</v>
      </c>
      <c r="O10" s="29">
        <f t="shared" si="2"/>
        <v>112594</v>
      </c>
      <c r="P10" s="29">
        <f t="shared" si="3"/>
        <v>112582</v>
      </c>
      <c r="Q10" s="29">
        <f t="shared" si="4"/>
        <v>12</v>
      </c>
      <c r="R10" s="29">
        <f t="shared" si="5"/>
        <v>112594</v>
      </c>
      <c r="S10" s="29">
        <v>32461</v>
      </c>
      <c r="T10" s="45">
        <f t="shared" si="6"/>
        <v>0.28833206018724128</v>
      </c>
      <c r="U10" s="29">
        <v>13</v>
      </c>
      <c r="V10" s="45">
        <f t="shared" si="7"/>
        <v>1.0833333333333333</v>
      </c>
      <c r="W10" s="29">
        <f t="shared" si="8"/>
        <v>32474</v>
      </c>
      <c r="X10" s="45">
        <f t="shared" si="9"/>
        <v>0.28841678952697303</v>
      </c>
      <c r="Y10" s="29">
        <v>588</v>
      </c>
      <c r="Z10" s="29">
        <v>1</v>
      </c>
      <c r="AA10" s="29">
        <f t="shared" si="10"/>
        <v>589</v>
      </c>
      <c r="AB10" s="29">
        <v>373</v>
      </c>
      <c r="AC10" s="29">
        <v>1</v>
      </c>
      <c r="AD10" s="29">
        <f t="shared" si="11"/>
        <v>374</v>
      </c>
      <c r="AE10" s="29">
        <v>108</v>
      </c>
      <c r="AF10" s="29">
        <v>642</v>
      </c>
      <c r="AG10" s="29">
        <f t="shared" si="12"/>
        <v>750</v>
      </c>
      <c r="AH10" s="29">
        <v>2</v>
      </c>
      <c r="AI10" s="29">
        <v>1</v>
      </c>
      <c r="AJ10" s="29">
        <v>0</v>
      </c>
      <c r="AK10" s="29">
        <v>2</v>
      </c>
      <c r="AL10" s="29"/>
      <c r="AN10" s="29"/>
    </row>
    <row r="11" spans="1:40" x14ac:dyDescent="0.25">
      <c r="A11" s="39" t="s">
        <v>36</v>
      </c>
      <c r="B11" s="71" t="s">
        <v>118</v>
      </c>
      <c r="C11" s="40" t="s">
        <v>35</v>
      </c>
      <c r="D11" s="29">
        <v>1</v>
      </c>
      <c r="E11" s="29"/>
      <c r="F11" s="29">
        <v>2</v>
      </c>
      <c r="H11" s="29">
        <v>9</v>
      </c>
      <c r="I11" s="29">
        <v>2</v>
      </c>
      <c r="J11" s="29">
        <v>2</v>
      </c>
      <c r="K11" s="29">
        <v>0</v>
      </c>
      <c r="L11" s="29">
        <v>0</v>
      </c>
      <c r="M11" s="29">
        <v>113068</v>
      </c>
      <c r="N11" s="29">
        <v>14</v>
      </c>
      <c r="O11" s="29">
        <f t="shared" si="2"/>
        <v>113082</v>
      </c>
      <c r="P11" s="29">
        <f t="shared" si="3"/>
        <v>113068</v>
      </c>
      <c r="Q11" s="29">
        <f t="shared" si="4"/>
        <v>14</v>
      </c>
      <c r="R11" s="29">
        <f t="shared" si="5"/>
        <v>113082</v>
      </c>
      <c r="S11" s="29">
        <v>28576</v>
      </c>
      <c r="T11" s="45">
        <f t="shared" si="6"/>
        <v>0.25273286871617079</v>
      </c>
      <c r="U11" s="29">
        <v>10</v>
      </c>
      <c r="V11" s="45">
        <f t="shared" si="7"/>
        <v>0.7142857142857143</v>
      </c>
      <c r="W11" s="29">
        <f t="shared" si="8"/>
        <v>28586</v>
      </c>
      <c r="X11" s="45">
        <f t="shared" si="9"/>
        <v>0.25279001078863128</v>
      </c>
      <c r="Y11" s="29">
        <v>874</v>
      </c>
      <c r="Z11" s="29">
        <v>1</v>
      </c>
      <c r="AA11" s="29">
        <f t="shared" si="10"/>
        <v>875</v>
      </c>
      <c r="AB11" s="29">
        <v>421</v>
      </c>
      <c r="AC11" s="29">
        <v>1</v>
      </c>
      <c r="AD11" s="29">
        <f t="shared" si="11"/>
        <v>422</v>
      </c>
      <c r="AE11" s="29">
        <v>74</v>
      </c>
      <c r="AF11" s="29">
        <v>784</v>
      </c>
      <c r="AG11" s="29">
        <f t="shared" si="12"/>
        <v>858</v>
      </c>
      <c r="AH11" s="29">
        <v>5</v>
      </c>
      <c r="AI11" s="29">
        <v>1</v>
      </c>
      <c r="AJ11" s="29">
        <v>0</v>
      </c>
      <c r="AK11" s="29">
        <v>2</v>
      </c>
      <c r="AL11" s="29"/>
      <c r="AN11" s="29"/>
    </row>
    <row r="12" spans="1:40" x14ac:dyDescent="0.25">
      <c r="A12" s="39" t="s">
        <v>36</v>
      </c>
      <c r="B12" s="71" t="s">
        <v>119</v>
      </c>
      <c r="C12" s="40" t="s">
        <v>35</v>
      </c>
      <c r="D12" s="29">
        <v>1</v>
      </c>
      <c r="E12" s="29"/>
      <c r="F12" s="29">
        <v>2</v>
      </c>
      <c r="H12" s="29">
        <v>7</v>
      </c>
      <c r="I12" s="29">
        <v>1</v>
      </c>
      <c r="J12" s="29">
        <v>1</v>
      </c>
      <c r="K12" s="29">
        <v>3</v>
      </c>
      <c r="L12" s="29">
        <v>1</v>
      </c>
      <c r="M12" s="29">
        <v>111623</v>
      </c>
      <c r="N12" s="29">
        <v>13</v>
      </c>
      <c r="O12" s="29">
        <f t="shared" si="2"/>
        <v>111636</v>
      </c>
      <c r="P12" s="29">
        <f t="shared" si="3"/>
        <v>111623</v>
      </c>
      <c r="Q12" s="29">
        <f t="shared" si="4"/>
        <v>13</v>
      </c>
      <c r="R12" s="29">
        <f t="shared" si="5"/>
        <v>111636</v>
      </c>
      <c r="S12" s="29">
        <v>27074</v>
      </c>
      <c r="T12" s="45">
        <f t="shared" si="6"/>
        <v>0.24254857869793861</v>
      </c>
      <c r="U12" s="29">
        <v>13</v>
      </c>
      <c r="V12" s="45">
        <f t="shared" si="7"/>
        <v>1</v>
      </c>
      <c r="W12" s="29">
        <f t="shared" si="8"/>
        <v>27087</v>
      </c>
      <c r="X12" s="45">
        <f t="shared" si="9"/>
        <v>0.24263678383317208</v>
      </c>
      <c r="Y12" s="29">
        <v>790</v>
      </c>
      <c r="Z12" s="29">
        <v>1</v>
      </c>
      <c r="AA12" s="29">
        <f t="shared" si="10"/>
        <v>791</v>
      </c>
      <c r="AB12" s="29">
        <v>540</v>
      </c>
      <c r="AC12" s="29">
        <v>1</v>
      </c>
      <c r="AD12" s="29">
        <f t="shared" si="11"/>
        <v>541</v>
      </c>
      <c r="AE12" s="29">
        <v>45</v>
      </c>
      <c r="AF12" s="29">
        <v>596</v>
      </c>
      <c r="AG12" s="29">
        <f t="shared" si="12"/>
        <v>641</v>
      </c>
      <c r="AH12" s="29">
        <v>2</v>
      </c>
      <c r="AI12" s="29">
        <v>0</v>
      </c>
      <c r="AJ12" s="29">
        <v>0</v>
      </c>
      <c r="AK12" s="29">
        <v>2</v>
      </c>
      <c r="AL12" s="29"/>
      <c r="AN12" s="29"/>
    </row>
    <row r="13" spans="1:40" x14ac:dyDescent="0.25">
      <c r="A13" s="39" t="s">
        <v>36</v>
      </c>
      <c r="B13" s="71" t="s">
        <v>120</v>
      </c>
      <c r="C13" s="40" t="s">
        <v>35</v>
      </c>
      <c r="D13" s="29">
        <v>1</v>
      </c>
      <c r="E13" s="29"/>
      <c r="F13" s="29">
        <v>1</v>
      </c>
      <c r="H13" s="29">
        <v>5</v>
      </c>
      <c r="I13" s="29">
        <v>1</v>
      </c>
      <c r="J13" s="29">
        <v>1</v>
      </c>
      <c r="K13" s="29">
        <v>0</v>
      </c>
      <c r="L13" s="29">
        <v>0</v>
      </c>
      <c r="M13" s="29">
        <v>55918</v>
      </c>
      <c r="N13" s="29">
        <v>21</v>
      </c>
      <c r="O13" s="29">
        <f t="shared" si="2"/>
        <v>55939</v>
      </c>
      <c r="P13" s="29">
        <f t="shared" si="3"/>
        <v>55918</v>
      </c>
      <c r="Q13" s="29">
        <f t="shared" si="4"/>
        <v>21</v>
      </c>
      <c r="R13" s="29">
        <f t="shared" si="5"/>
        <v>55939</v>
      </c>
      <c r="S13" s="29">
        <v>14749</v>
      </c>
      <c r="T13" s="45">
        <f t="shared" si="6"/>
        <v>0.26376122178904826</v>
      </c>
      <c r="U13" s="29">
        <v>20</v>
      </c>
      <c r="V13" s="45">
        <f t="shared" si="7"/>
        <v>0.95238095238095233</v>
      </c>
      <c r="W13" s="29">
        <f t="shared" si="8"/>
        <v>14769</v>
      </c>
      <c r="X13" s="45">
        <f t="shared" si="9"/>
        <v>0.26401973578362142</v>
      </c>
      <c r="Y13" s="29">
        <v>441</v>
      </c>
      <c r="Z13" s="29">
        <v>1</v>
      </c>
      <c r="AA13" s="29">
        <f t="shared" si="10"/>
        <v>442</v>
      </c>
      <c r="AB13" s="29">
        <v>285</v>
      </c>
      <c r="AC13" s="29">
        <v>1</v>
      </c>
      <c r="AD13" s="29">
        <f t="shared" si="11"/>
        <v>286</v>
      </c>
      <c r="AE13" s="29">
        <v>25</v>
      </c>
      <c r="AF13" s="29">
        <v>326</v>
      </c>
      <c r="AG13" s="29">
        <f t="shared" si="12"/>
        <v>351</v>
      </c>
      <c r="AH13" s="29">
        <v>2</v>
      </c>
      <c r="AI13" s="29">
        <v>1</v>
      </c>
      <c r="AJ13" s="29">
        <v>0</v>
      </c>
      <c r="AK13" s="29">
        <v>1</v>
      </c>
      <c r="AL13" s="29"/>
      <c r="AN13" s="29"/>
    </row>
    <row r="14" spans="1:40" x14ac:dyDescent="0.25">
      <c r="A14" s="39" t="s">
        <v>36</v>
      </c>
      <c r="B14" s="71" t="s">
        <v>121</v>
      </c>
      <c r="C14" s="40" t="s">
        <v>35</v>
      </c>
      <c r="D14" s="29">
        <v>1</v>
      </c>
      <c r="E14" s="29"/>
      <c r="F14" s="29">
        <v>2</v>
      </c>
      <c r="H14" s="29">
        <v>5</v>
      </c>
      <c r="I14" s="29">
        <v>1</v>
      </c>
      <c r="J14" s="29">
        <v>1</v>
      </c>
      <c r="K14" s="29">
        <v>2</v>
      </c>
      <c r="L14" s="29">
        <v>1</v>
      </c>
      <c r="M14" s="29">
        <v>109231</v>
      </c>
      <c r="N14" s="29">
        <v>34</v>
      </c>
      <c r="O14" s="29">
        <f t="shared" si="2"/>
        <v>109265</v>
      </c>
      <c r="P14" s="29">
        <f t="shared" si="3"/>
        <v>109231</v>
      </c>
      <c r="Q14" s="29">
        <f t="shared" si="4"/>
        <v>34</v>
      </c>
      <c r="R14" s="29">
        <f t="shared" si="5"/>
        <v>109265</v>
      </c>
      <c r="S14" s="29">
        <v>33875</v>
      </c>
      <c r="T14" s="45">
        <f t="shared" si="6"/>
        <v>0.31012258424806144</v>
      </c>
      <c r="U14" s="29">
        <v>30</v>
      </c>
      <c r="V14" s="45">
        <f t="shared" si="7"/>
        <v>0.88235294117647056</v>
      </c>
      <c r="W14" s="29">
        <f t="shared" si="8"/>
        <v>33905</v>
      </c>
      <c r="X14" s="45">
        <f t="shared" si="9"/>
        <v>0.3103006452203359</v>
      </c>
      <c r="Y14" s="29">
        <v>805</v>
      </c>
      <c r="Z14" s="29">
        <v>1</v>
      </c>
      <c r="AA14" s="29">
        <f t="shared" si="10"/>
        <v>806</v>
      </c>
      <c r="AB14" s="29">
        <v>534</v>
      </c>
      <c r="AC14" s="29">
        <v>1</v>
      </c>
      <c r="AD14" s="29">
        <f t="shared" si="11"/>
        <v>535</v>
      </c>
      <c r="AE14" s="29">
        <v>45</v>
      </c>
      <c r="AF14" s="29">
        <v>471</v>
      </c>
      <c r="AG14" s="29">
        <f t="shared" si="12"/>
        <v>516</v>
      </c>
      <c r="AH14" s="29">
        <v>2</v>
      </c>
      <c r="AI14" s="29">
        <v>0</v>
      </c>
      <c r="AJ14" s="29">
        <v>0</v>
      </c>
      <c r="AK14" s="29">
        <v>2</v>
      </c>
      <c r="AL14" s="29"/>
      <c r="AN14" s="29"/>
    </row>
    <row r="15" spans="1:40" x14ac:dyDescent="0.25">
      <c r="A15" s="39" t="s">
        <v>36</v>
      </c>
      <c r="B15" s="71" t="s">
        <v>122</v>
      </c>
      <c r="C15" s="40" t="s">
        <v>35</v>
      </c>
      <c r="E15" s="29">
        <v>1</v>
      </c>
      <c r="F15" s="29">
        <v>1</v>
      </c>
      <c r="G15" s="29">
        <v>1</v>
      </c>
      <c r="H15" s="29">
        <v>1</v>
      </c>
      <c r="I15" s="29">
        <v>1</v>
      </c>
      <c r="J15" s="29">
        <v>1</v>
      </c>
      <c r="K15" s="29">
        <v>0</v>
      </c>
      <c r="L15" s="29">
        <v>0</v>
      </c>
      <c r="M15" s="29">
        <v>67751</v>
      </c>
      <c r="N15" s="29">
        <v>34</v>
      </c>
      <c r="O15" s="29">
        <f t="shared" si="2"/>
        <v>67785</v>
      </c>
      <c r="P15" s="178"/>
      <c r="Q15" s="178"/>
      <c r="R15" s="178"/>
      <c r="S15" s="178"/>
      <c r="T15" s="179"/>
      <c r="U15" s="178"/>
      <c r="V15" s="179"/>
      <c r="W15" s="178"/>
      <c r="X15" s="179"/>
      <c r="Y15" s="178"/>
      <c r="Z15" s="178"/>
      <c r="AA15" s="178"/>
      <c r="AB15" s="178"/>
      <c r="AC15" s="178"/>
      <c r="AD15" s="178"/>
      <c r="AE15" s="178"/>
      <c r="AF15" s="178"/>
      <c r="AG15" s="178"/>
      <c r="AH15" s="29">
        <v>1</v>
      </c>
      <c r="AI15" s="29">
        <v>1</v>
      </c>
      <c r="AJ15" s="29">
        <v>0</v>
      </c>
      <c r="AK15" s="29">
        <v>1</v>
      </c>
      <c r="AL15" s="29"/>
      <c r="AN15" s="29"/>
    </row>
    <row r="16" spans="1:40" x14ac:dyDescent="0.25">
      <c r="A16" s="39" t="s">
        <v>36</v>
      </c>
      <c r="B16" s="71" t="s">
        <v>123</v>
      </c>
      <c r="C16" s="40" t="s">
        <v>35</v>
      </c>
      <c r="E16" s="29">
        <v>1</v>
      </c>
      <c r="F16" s="29">
        <v>1</v>
      </c>
      <c r="G16" s="29">
        <v>1</v>
      </c>
      <c r="H16" s="29">
        <v>1</v>
      </c>
      <c r="I16" s="29">
        <v>1</v>
      </c>
      <c r="J16" s="29">
        <v>1</v>
      </c>
      <c r="K16" s="29">
        <v>0</v>
      </c>
      <c r="L16" s="29">
        <v>0</v>
      </c>
      <c r="M16" s="29">
        <v>55923</v>
      </c>
      <c r="N16" s="29">
        <v>20</v>
      </c>
      <c r="O16" s="29">
        <f t="shared" si="2"/>
        <v>55943</v>
      </c>
      <c r="P16" s="178"/>
      <c r="Q16" s="178"/>
      <c r="R16" s="178"/>
      <c r="S16" s="178"/>
      <c r="T16" s="179"/>
      <c r="U16" s="178"/>
      <c r="V16" s="179"/>
      <c r="W16" s="178"/>
      <c r="X16" s="179"/>
      <c r="Y16" s="178"/>
      <c r="Z16" s="178"/>
      <c r="AA16" s="178"/>
      <c r="AB16" s="178"/>
      <c r="AC16" s="178"/>
      <c r="AD16" s="178"/>
      <c r="AE16" s="178"/>
      <c r="AF16" s="178"/>
      <c r="AG16" s="178"/>
      <c r="AH16" s="29">
        <v>0</v>
      </c>
      <c r="AI16" s="29">
        <v>0</v>
      </c>
      <c r="AJ16" s="29">
        <v>0</v>
      </c>
      <c r="AK16" s="29">
        <v>1</v>
      </c>
      <c r="AL16" s="29"/>
      <c r="AN16" s="29"/>
    </row>
    <row r="17" spans="1:40" x14ac:dyDescent="0.25">
      <c r="A17" s="39" t="s">
        <v>36</v>
      </c>
      <c r="B17" s="71" t="s">
        <v>124</v>
      </c>
      <c r="C17" s="40" t="s">
        <v>35</v>
      </c>
      <c r="D17" s="29">
        <v>1</v>
      </c>
      <c r="E17" s="29"/>
      <c r="F17" s="29">
        <v>2</v>
      </c>
      <c r="H17" s="29">
        <v>12</v>
      </c>
      <c r="I17" s="29">
        <v>2</v>
      </c>
      <c r="J17" s="29">
        <v>2</v>
      </c>
      <c r="K17" s="29">
        <v>2</v>
      </c>
      <c r="L17" s="29">
        <v>0</v>
      </c>
      <c r="M17" s="29">
        <v>126197</v>
      </c>
      <c r="N17" s="29">
        <v>23</v>
      </c>
      <c r="O17" s="29">
        <f t="shared" si="2"/>
        <v>126220</v>
      </c>
      <c r="P17" s="29">
        <f>IF(D17=1, M17, 0)</f>
        <v>126197</v>
      </c>
      <c r="Q17" s="29">
        <f>IF(D17=1, N17, 0)</f>
        <v>23</v>
      </c>
      <c r="R17" s="29">
        <f>P17+Q17</f>
        <v>126220</v>
      </c>
      <c r="S17" s="29">
        <v>35299</v>
      </c>
      <c r="T17" s="45">
        <f>S17/P17</f>
        <v>0.27971346386998108</v>
      </c>
      <c r="U17" s="29">
        <v>20</v>
      </c>
      <c r="V17" s="45">
        <f>U17/Q17</f>
        <v>0.86956521739130432</v>
      </c>
      <c r="W17" s="29">
        <f>S17+U17</f>
        <v>35319</v>
      </c>
      <c r="X17" s="45">
        <f>W17/R17</f>
        <v>0.27982094755189352</v>
      </c>
      <c r="Y17" s="29">
        <v>1055</v>
      </c>
      <c r="Z17" s="29">
        <v>0</v>
      </c>
      <c r="AA17" s="29">
        <f>Y17+Z17</f>
        <v>1055</v>
      </c>
      <c r="AB17" s="29">
        <v>709</v>
      </c>
      <c r="AC17" s="29">
        <v>0</v>
      </c>
      <c r="AD17" s="29">
        <f>AB17+AC17</f>
        <v>709</v>
      </c>
      <c r="AE17" s="29">
        <v>97</v>
      </c>
      <c r="AF17" s="29">
        <v>688</v>
      </c>
      <c r="AG17" s="29">
        <f>AE17+AF17</f>
        <v>785</v>
      </c>
      <c r="AH17" s="29">
        <v>4</v>
      </c>
      <c r="AI17" s="29">
        <v>0</v>
      </c>
      <c r="AJ17" s="29">
        <v>0</v>
      </c>
      <c r="AK17" s="29">
        <v>2</v>
      </c>
      <c r="AL17" s="29"/>
      <c r="AN17" s="29"/>
    </row>
    <row r="18" spans="1:40" x14ac:dyDescent="0.25">
      <c r="A18" s="39" t="s">
        <v>36</v>
      </c>
      <c r="B18" s="71" t="s">
        <v>125</v>
      </c>
      <c r="C18" s="40" t="s">
        <v>35</v>
      </c>
      <c r="D18" s="29">
        <v>1</v>
      </c>
      <c r="E18" s="29"/>
      <c r="F18" s="29">
        <v>1</v>
      </c>
      <c r="H18" s="29">
        <v>7</v>
      </c>
      <c r="I18" s="29">
        <v>1</v>
      </c>
      <c r="J18" s="29">
        <v>1</v>
      </c>
      <c r="K18" s="29">
        <v>1</v>
      </c>
      <c r="L18" s="29">
        <v>0</v>
      </c>
      <c r="M18" s="29">
        <v>63456</v>
      </c>
      <c r="N18" s="29">
        <v>86</v>
      </c>
      <c r="O18" s="29">
        <f t="shared" si="2"/>
        <v>63542</v>
      </c>
      <c r="P18" s="29">
        <f>IF(D18=1, M18, 0)</f>
        <v>63456</v>
      </c>
      <c r="Q18" s="29">
        <f>IF(D18=1, N18, 0)</f>
        <v>86</v>
      </c>
      <c r="R18" s="29">
        <f>P18+Q18</f>
        <v>63542</v>
      </c>
      <c r="S18" s="29">
        <v>21587</v>
      </c>
      <c r="T18" s="45">
        <f>S18/P18</f>
        <v>0.34018847705496724</v>
      </c>
      <c r="U18" s="29">
        <v>88</v>
      </c>
      <c r="V18" s="45">
        <f>U18/Q18</f>
        <v>1.0232558139534884</v>
      </c>
      <c r="W18" s="29">
        <f>S18+U18</f>
        <v>21675</v>
      </c>
      <c r="X18" s="45">
        <f>W18/R18</f>
        <v>0.34111296465330015</v>
      </c>
      <c r="Y18" s="29">
        <v>1084</v>
      </c>
      <c r="Z18" s="29">
        <v>2</v>
      </c>
      <c r="AA18" s="29">
        <f>Y18+Z18</f>
        <v>1086</v>
      </c>
      <c r="AB18" s="29">
        <v>655</v>
      </c>
      <c r="AC18" s="29">
        <v>2</v>
      </c>
      <c r="AD18" s="29">
        <f>AB18+AC18</f>
        <v>657</v>
      </c>
      <c r="AE18" s="29">
        <v>37</v>
      </c>
      <c r="AF18" s="29">
        <v>918</v>
      </c>
      <c r="AG18" s="29">
        <f>AE18+AF18</f>
        <v>955</v>
      </c>
      <c r="AH18" s="29">
        <v>2</v>
      </c>
      <c r="AI18" s="29">
        <v>0</v>
      </c>
      <c r="AJ18" s="29">
        <v>0</v>
      </c>
      <c r="AK18" s="29">
        <v>1</v>
      </c>
      <c r="AL18" s="29"/>
      <c r="AN18" s="29"/>
    </row>
    <row r="19" spans="1:40" x14ac:dyDescent="0.25">
      <c r="A19" s="39" t="s">
        <v>36</v>
      </c>
      <c r="B19" s="71" t="s">
        <v>126</v>
      </c>
      <c r="C19" s="40" t="s">
        <v>35</v>
      </c>
      <c r="D19" s="29">
        <v>1</v>
      </c>
      <c r="E19" s="29"/>
      <c r="F19" s="29">
        <v>1</v>
      </c>
      <c r="H19" s="29">
        <v>6</v>
      </c>
      <c r="I19" s="29">
        <v>0</v>
      </c>
      <c r="J19" s="29">
        <v>0</v>
      </c>
      <c r="K19" s="29">
        <v>1</v>
      </c>
      <c r="L19" s="29">
        <v>1</v>
      </c>
      <c r="M19" s="29">
        <v>58929</v>
      </c>
      <c r="N19" s="29">
        <v>12</v>
      </c>
      <c r="O19" s="29">
        <f t="shared" si="2"/>
        <v>58941</v>
      </c>
      <c r="P19" s="29">
        <f>IF(D19=1, M19, 0)</f>
        <v>58929</v>
      </c>
      <c r="Q19" s="29">
        <f>IF(D19=1, N19, 0)</f>
        <v>12</v>
      </c>
      <c r="R19" s="29">
        <f>P19+Q19</f>
        <v>58941</v>
      </c>
      <c r="S19" s="29">
        <v>15155</v>
      </c>
      <c r="T19" s="45">
        <f>S19/P19</f>
        <v>0.25717388722021417</v>
      </c>
      <c r="U19" s="29">
        <v>11</v>
      </c>
      <c r="V19" s="45">
        <f>U19/Q19</f>
        <v>0.91666666666666663</v>
      </c>
      <c r="W19" s="29">
        <f>S19+U19</f>
        <v>15166</v>
      </c>
      <c r="X19" s="45">
        <f>W19/R19</f>
        <v>0.25730815561324039</v>
      </c>
      <c r="Y19" s="29">
        <v>477</v>
      </c>
      <c r="Z19" s="29">
        <v>0</v>
      </c>
      <c r="AA19" s="29">
        <f>Y19+Z19</f>
        <v>477</v>
      </c>
      <c r="AB19" s="29">
        <v>320</v>
      </c>
      <c r="AC19" s="29">
        <v>0</v>
      </c>
      <c r="AD19" s="29">
        <f>AB19+AC19</f>
        <v>320</v>
      </c>
      <c r="AE19" s="29">
        <v>30</v>
      </c>
      <c r="AF19" s="29">
        <v>529</v>
      </c>
      <c r="AG19" s="29">
        <f>AE19+AF19</f>
        <v>559</v>
      </c>
      <c r="AH19" s="29">
        <v>2</v>
      </c>
      <c r="AI19" s="29">
        <v>1</v>
      </c>
      <c r="AJ19" s="29">
        <v>0</v>
      </c>
      <c r="AK19" s="29">
        <v>1</v>
      </c>
      <c r="AL19" s="29"/>
      <c r="AN19" s="29"/>
    </row>
    <row r="20" spans="1:40" x14ac:dyDescent="0.25">
      <c r="A20" s="39" t="s">
        <v>37</v>
      </c>
      <c r="B20" s="29" t="s">
        <v>127</v>
      </c>
      <c r="C20" s="40" t="s">
        <v>35</v>
      </c>
      <c r="E20" s="29">
        <v>1</v>
      </c>
      <c r="F20" s="29">
        <v>2</v>
      </c>
      <c r="G20" s="29">
        <v>2</v>
      </c>
      <c r="H20" s="29">
        <v>2</v>
      </c>
      <c r="I20" s="29">
        <v>1</v>
      </c>
      <c r="J20" s="29">
        <v>1</v>
      </c>
      <c r="K20" s="29">
        <v>0</v>
      </c>
      <c r="L20" s="29">
        <v>0</v>
      </c>
      <c r="M20" s="29">
        <v>1241</v>
      </c>
      <c r="N20" s="29">
        <v>7</v>
      </c>
      <c r="O20" s="29">
        <f t="shared" si="2"/>
        <v>1248</v>
      </c>
      <c r="P20" s="178"/>
      <c r="Q20" s="178"/>
      <c r="R20" s="178"/>
      <c r="S20" s="178"/>
      <c r="T20" s="179"/>
      <c r="U20" s="178"/>
      <c r="V20" s="179"/>
      <c r="W20" s="178"/>
      <c r="X20" s="179"/>
      <c r="Y20" s="178"/>
      <c r="Z20" s="178"/>
      <c r="AA20" s="178"/>
      <c r="AB20" s="178"/>
      <c r="AC20" s="178"/>
      <c r="AD20" s="178"/>
      <c r="AE20" s="178"/>
      <c r="AF20" s="178"/>
      <c r="AG20" s="178"/>
      <c r="AH20" s="29">
        <v>1</v>
      </c>
      <c r="AI20" s="29">
        <v>1</v>
      </c>
      <c r="AJ20" s="29">
        <v>0</v>
      </c>
      <c r="AK20" s="29">
        <v>2</v>
      </c>
      <c r="AL20" s="29"/>
      <c r="AN20" s="29"/>
    </row>
    <row r="21" spans="1:40" x14ac:dyDescent="0.25">
      <c r="A21" s="39" t="s">
        <v>37</v>
      </c>
      <c r="B21" s="29" t="s">
        <v>128</v>
      </c>
      <c r="C21" s="40" t="s">
        <v>35</v>
      </c>
      <c r="E21" s="29">
        <v>1</v>
      </c>
      <c r="F21" s="29">
        <v>2</v>
      </c>
      <c r="G21" s="29">
        <v>2</v>
      </c>
      <c r="H21" s="29">
        <v>2</v>
      </c>
      <c r="I21" s="29">
        <v>2</v>
      </c>
      <c r="J21" s="29">
        <v>2</v>
      </c>
      <c r="K21" s="29">
        <v>0</v>
      </c>
      <c r="L21" s="29">
        <v>0</v>
      </c>
      <c r="M21" s="29">
        <v>1438</v>
      </c>
      <c r="N21" s="29">
        <v>16</v>
      </c>
      <c r="O21" s="29">
        <f t="shared" si="2"/>
        <v>1454</v>
      </c>
      <c r="P21" s="178"/>
      <c r="Q21" s="178"/>
      <c r="R21" s="178"/>
      <c r="S21" s="178"/>
      <c r="T21" s="179"/>
      <c r="U21" s="178"/>
      <c r="V21" s="179"/>
      <c r="W21" s="178"/>
      <c r="X21" s="179"/>
      <c r="Y21" s="178"/>
      <c r="Z21" s="178"/>
      <c r="AA21" s="178"/>
      <c r="AB21" s="178"/>
      <c r="AC21" s="178"/>
      <c r="AD21" s="178"/>
      <c r="AE21" s="178"/>
      <c r="AF21" s="178"/>
      <c r="AG21" s="178"/>
      <c r="AH21" s="29">
        <v>2</v>
      </c>
      <c r="AI21" s="29">
        <v>2</v>
      </c>
      <c r="AJ21" s="29">
        <v>0</v>
      </c>
      <c r="AK21" s="29">
        <v>2</v>
      </c>
      <c r="AL21" s="29"/>
      <c r="AN21" s="29"/>
    </row>
    <row r="22" spans="1:40" x14ac:dyDescent="0.25">
      <c r="A22" s="39" t="s">
        <v>37</v>
      </c>
      <c r="B22" s="29" t="s">
        <v>129</v>
      </c>
      <c r="C22" s="40" t="s">
        <v>35</v>
      </c>
      <c r="D22" s="29">
        <v>1</v>
      </c>
      <c r="E22" s="29"/>
      <c r="F22" s="29">
        <v>6</v>
      </c>
      <c r="H22" s="29">
        <v>17</v>
      </c>
      <c r="I22" s="29">
        <v>4</v>
      </c>
      <c r="J22" s="29">
        <v>1</v>
      </c>
      <c r="K22" s="29">
        <v>0</v>
      </c>
      <c r="L22" s="29">
        <v>0</v>
      </c>
      <c r="M22" s="29">
        <v>4900</v>
      </c>
      <c r="N22" s="29">
        <v>26</v>
      </c>
      <c r="O22" s="29">
        <f t="shared" si="2"/>
        <v>4926</v>
      </c>
      <c r="P22" s="29">
        <f t="shared" ref="P22:P32" si="13">IF(D22=1, M22, 0)</f>
        <v>4900</v>
      </c>
      <c r="Q22" s="29">
        <f t="shared" ref="Q22:Q32" si="14">IF(D22=1, N22, 0)</f>
        <v>26</v>
      </c>
      <c r="R22" s="29">
        <f t="shared" ref="R22:R32" si="15">P22+Q22</f>
        <v>4926</v>
      </c>
      <c r="S22" s="29">
        <v>2883</v>
      </c>
      <c r="T22" s="45">
        <f t="shared" ref="T22:T32" si="16">S22/P22</f>
        <v>0.58836734693877546</v>
      </c>
      <c r="U22" s="29">
        <v>21</v>
      </c>
      <c r="V22" s="45">
        <f t="shared" ref="V22:V32" si="17">U22/Q22</f>
        <v>0.80769230769230771</v>
      </c>
      <c r="W22" s="29">
        <f t="shared" ref="W22:W32" si="18">S22+U22</f>
        <v>2904</v>
      </c>
      <c r="X22" s="45">
        <f t="shared" ref="X22:X32" si="19">W22/R22</f>
        <v>0.58952496954933009</v>
      </c>
      <c r="Y22" s="29">
        <v>118</v>
      </c>
      <c r="Z22" s="29">
        <v>6</v>
      </c>
      <c r="AA22" s="29">
        <f t="shared" ref="AA22:AA32" si="20">Y22+Z22</f>
        <v>124</v>
      </c>
      <c r="AB22" s="29">
        <v>81</v>
      </c>
      <c r="AC22" s="29">
        <v>4</v>
      </c>
      <c r="AD22" s="29">
        <f t="shared" ref="AD22:AD32" si="21">AB22+AC22</f>
        <v>85</v>
      </c>
      <c r="AE22" s="29">
        <v>7</v>
      </c>
      <c r="AF22" s="29">
        <v>1</v>
      </c>
      <c r="AG22" s="29">
        <f t="shared" ref="AG22:AG32" si="22">AE22+AF22</f>
        <v>8</v>
      </c>
      <c r="AH22" s="29">
        <v>4</v>
      </c>
      <c r="AI22" s="29">
        <v>1</v>
      </c>
      <c r="AJ22" s="29">
        <v>0</v>
      </c>
      <c r="AK22" s="29">
        <v>6</v>
      </c>
      <c r="AL22" s="29"/>
      <c r="AN22" s="29"/>
    </row>
    <row r="23" spans="1:40" x14ac:dyDescent="0.25">
      <c r="A23" s="39" t="s">
        <v>38</v>
      </c>
      <c r="B23" s="29" t="s">
        <v>130</v>
      </c>
      <c r="C23" s="40" t="s">
        <v>35</v>
      </c>
      <c r="D23" s="29">
        <v>1</v>
      </c>
      <c r="E23" s="29"/>
      <c r="F23" s="29">
        <v>8</v>
      </c>
      <c r="H23" s="29">
        <v>18</v>
      </c>
      <c r="I23" s="29">
        <v>6</v>
      </c>
      <c r="J23" s="29">
        <v>5</v>
      </c>
      <c r="K23" s="29">
        <v>0</v>
      </c>
      <c r="L23" s="29">
        <v>0</v>
      </c>
      <c r="M23" s="29">
        <v>7678</v>
      </c>
      <c r="N23" s="29">
        <v>40</v>
      </c>
      <c r="O23" s="29">
        <f t="shared" si="2"/>
        <v>7718</v>
      </c>
      <c r="P23" s="29">
        <f t="shared" si="13"/>
        <v>7678</v>
      </c>
      <c r="Q23" s="29">
        <f t="shared" si="14"/>
        <v>40</v>
      </c>
      <c r="R23" s="29">
        <f t="shared" si="15"/>
        <v>7718</v>
      </c>
      <c r="S23" s="29">
        <v>4127</v>
      </c>
      <c r="T23" s="45">
        <f t="shared" si="16"/>
        <v>0.53750976816879392</v>
      </c>
      <c r="U23" s="29">
        <v>32</v>
      </c>
      <c r="V23" s="45">
        <f t="shared" si="17"/>
        <v>0.8</v>
      </c>
      <c r="W23" s="29">
        <f t="shared" si="18"/>
        <v>4159</v>
      </c>
      <c r="X23" s="45">
        <f t="shared" si="19"/>
        <v>0.53887017362010881</v>
      </c>
      <c r="Y23" s="29">
        <v>104</v>
      </c>
      <c r="Z23" s="29">
        <v>20</v>
      </c>
      <c r="AA23" s="29">
        <f t="shared" si="20"/>
        <v>124</v>
      </c>
      <c r="AB23" s="29">
        <v>89</v>
      </c>
      <c r="AC23" s="29">
        <v>16</v>
      </c>
      <c r="AD23" s="29">
        <f t="shared" si="21"/>
        <v>105</v>
      </c>
      <c r="AE23" s="29">
        <v>9</v>
      </c>
      <c r="AF23" s="29">
        <v>26</v>
      </c>
      <c r="AG23" s="29">
        <f t="shared" si="22"/>
        <v>35</v>
      </c>
      <c r="AH23" s="29">
        <v>5</v>
      </c>
      <c r="AI23" s="29">
        <v>3</v>
      </c>
      <c r="AJ23" s="29">
        <v>0</v>
      </c>
      <c r="AK23" s="29">
        <v>8</v>
      </c>
      <c r="AL23" s="29"/>
      <c r="AN23" s="29"/>
    </row>
    <row r="24" spans="1:40" x14ac:dyDescent="0.25">
      <c r="A24" s="39" t="s">
        <v>39</v>
      </c>
      <c r="B24" s="30" t="s">
        <v>131</v>
      </c>
      <c r="C24" s="40" t="s">
        <v>35</v>
      </c>
      <c r="D24" s="29">
        <v>1</v>
      </c>
      <c r="E24" s="29"/>
      <c r="F24" s="29">
        <v>3</v>
      </c>
      <c r="H24" s="29">
        <v>4</v>
      </c>
      <c r="I24" s="29">
        <v>3</v>
      </c>
      <c r="J24" s="29">
        <v>3</v>
      </c>
      <c r="K24" s="29">
        <v>0</v>
      </c>
      <c r="L24" s="29">
        <v>0</v>
      </c>
      <c r="M24" s="29">
        <v>4787</v>
      </c>
      <c r="N24" s="29">
        <v>15</v>
      </c>
      <c r="O24" s="29">
        <f t="shared" si="2"/>
        <v>4802</v>
      </c>
      <c r="P24" s="29">
        <f t="shared" si="13"/>
        <v>4787</v>
      </c>
      <c r="Q24" s="29">
        <f t="shared" si="14"/>
        <v>15</v>
      </c>
      <c r="R24" s="29">
        <f t="shared" si="15"/>
        <v>4802</v>
      </c>
      <c r="S24" s="29">
        <v>2823</v>
      </c>
      <c r="T24" s="45">
        <f t="shared" si="16"/>
        <v>0.58972216419469392</v>
      </c>
      <c r="U24" s="29">
        <v>12</v>
      </c>
      <c r="V24" s="45">
        <f t="shared" si="17"/>
        <v>0.8</v>
      </c>
      <c r="W24" s="29">
        <f t="shared" si="18"/>
        <v>2835</v>
      </c>
      <c r="X24" s="45">
        <f t="shared" si="19"/>
        <v>0.59037900874635574</v>
      </c>
      <c r="Y24" s="29">
        <v>64</v>
      </c>
      <c r="Z24" s="29">
        <v>8</v>
      </c>
      <c r="AA24" s="29">
        <f t="shared" si="20"/>
        <v>72</v>
      </c>
      <c r="AB24" s="29">
        <v>49</v>
      </c>
      <c r="AC24" s="29">
        <v>7</v>
      </c>
      <c r="AD24" s="29">
        <f t="shared" si="21"/>
        <v>56</v>
      </c>
      <c r="AE24" s="29">
        <v>0</v>
      </c>
      <c r="AF24" s="29">
        <v>89</v>
      </c>
      <c r="AG24" s="29">
        <f t="shared" si="22"/>
        <v>89</v>
      </c>
      <c r="AH24" s="29">
        <v>1</v>
      </c>
      <c r="AI24" s="29">
        <v>1</v>
      </c>
      <c r="AJ24" s="29">
        <v>0</v>
      </c>
      <c r="AK24" s="29">
        <v>3</v>
      </c>
      <c r="AL24" s="29"/>
      <c r="AN24" s="29"/>
    </row>
    <row r="25" spans="1:40" x14ac:dyDescent="0.25">
      <c r="A25" s="39" t="s">
        <v>39</v>
      </c>
      <c r="B25" s="30" t="s">
        <v>132</v>
      </c>
      <c r="C25" s="40" t="s">
        <v>35</v>
      </c>
      <c r="D25" s="29">
        <v>1</v>
      </c>
      <c r="E25" s="29"/>
      <c r="F25" s="29">
        <v>3</v>
      </c>
      <c r="H25" s="29">
        <v>8</v>
      </c>
      <c r="I25" s="29">
        <v>1</v>
      </c>
      <c r="J25" s="29">
        <v>1</v>
      </c>
      <c r="K25" s="29">
        <v>0</v>
      </c>
      <c r="L25" s="29">
        <v>0</v>
      </c>
      <c r="M25" s="29">
        <v>4796</v>
      </c>
      <c r="N25" s="29">
        <v>8</v>
      </c>
      <c r="O25" s="29">
        <f t="shared" si="2"/>
        <v>4804</v>
      </c>
      <c r="P25" s="29">
        <f t="shared" si="13"/>
        <v>4796</v>
      </c>
      <c r="Q25" s="29">
        <f t="shared" si="14"/>
        <v>8</v>
      </c>
      <c r="R25" s="29">
        <f t="shared" si="15"/>
        <v>4804</v>
      </c>
      <c r="S25" s="29">
        <v>2777</v>
      </c>
      <c r="T25" s="45">
        <f t="shared" si="16"/>
        <v>0.57902418682235191</v>
      </c>
      <c r="U25" s="29">
        <v>8</v>
      </c>
      <c r="V25" s="45">
        <f t="shared" si="17"/>
        <v>1</v>
      </c>
      <c r="W25" s="29">
        <f t="shared" si="18"/>
        <v>2785</v>
      </c>
      <c r="X25" s="45">
        <f t="shared" si="19"/>
        <v>0.57972522897585343</v>
      </c>
      <c r="Y25" s="29">
        <v>65</v>
      </c>
      <c r="Z25" s="29">
        <v>3</v>
      </c>
      <c r="AA25" s="29">
        <f t="shared" si="20"/>
        <v>68</v>
      </c>
      <c r="AB25" s="29">
        <v>49</v>
      </c>
      <c r="AC25" s="29">
        <v>2</v>
      </c>
      <c r="AD25" s="29">
        <f t="shared" si="21"/>
        <v>51</v>
      </c>
      <c r="AE25" s="29">
        <v>1</v>
      </c>
      <c r="AF25" s="29">
        <v>52</v>
      </c>
      <c r="AG25" s="29">
        <f t="shared" si="22"/>
        <v>53</v>
      </c>
      <c r="AH25" s="29">
        <v>3</v>
      </c>
      <c r="AI25" s="29">
        <v>2</v>
      </c>
      <c r="AJ25" s="29">
        <v>0</v>
      </c>
      <c r="AK25" s="29">
        <v>3</v>
      </c>
      <c r="AL25" s="29"/>
      <c r="AN25" s="29"/>
    </row>
    <row r="26" spans="1:40" x14ac:dyDescent="0.25">
      <c r="A26" s="39" t="s">
        <v>39</v>
      </c>
      <c r="B26" s="30" t="s">
        <v>686</v>
      </c>
      <c r="C26" s="40" t="s">
        <v>35</v>
      </c>
      <c r="D26" s="29">
        <v>1</v>
      </c>
      <c r="E26" s="29"/>
      <c r="F26" s="29">
        <v>1</v>
      </c>
      <c r="H26" s="29">
        <v>2</v>
      </c>
      <c r="I26" s="29">
        <v>0</v>
      </c>
      <c r="J26" s="29">
        <v>0</v>
      </c>
      <c r="K26" s="29">
        <v>0</v>
      </c>
      <c r="L26" s="29">
        <v>0</v>
      </c>
      <c r="M26" s="29">
        <v>1272</v>
      </c>
      <c r="N26" s="29">
        <v>0</v>
      </c>
      <c r="O26" s="29">
        <f t="shared" si="2"/>
        <v>1272</v>
      </c>
      <c r="P26" s="29">
        <f t="shared" si="13"/>
        <v>1272</v>
      </c>
      <c r="Q26" s="29">
        <f t="shared" si="14"/>
        <v>0</v>
      </c>
      <c r="R26" s="29">
        <f t="shared" si="15"/>
        <v>1272</v>
      </c>
      <c r="S26" s="29">
        <v>514</v>
      </c>
      <c r="T26" s="45">
        <f t="shared" si="16"/>
        <v>0.40408805031446543</v>
      </c>
      <c r="U26" s="29">
        <v>0</v>
      </c>
      <c r="V26" s="45" t="e">
        <f t="shared" si="17"/>
        <v>#DIV/0!</v>
      </c>
      <c r="W26" s="29">
        <f t="shared" si="18"/>
        <v>514</v>
      </c>
      <c r="X26" s="45">
        <f t="shared" si="19"/>
        <v>0.40408805031446543</v>
      </c>
      <c r="Y26" s="29">
        <v>19</v>
      </c>
      <c r="Z26" s="29">
        <v>1</v>
      </c>
      <c r="AA26" s="29">
        <f t="shared" si="20"/>
        <v>20</v>
      </c>
      <c r="AB26" s="29">
        <v>14</v>
      </c>
      <c r="AC26" s="29">
        <v>1</v>
      </c>
      <c r="AD26" s="29">
        <f t="shared" si="21"/>
        <v>15</v>
      </c>
      <c r="AE26" s="29">
        <v>1</v>
      </c>
      <c r="AF26" s="29">
        <v>20</v>
      </c>
      <c r="AG26" s="29">
        <f t="shared" si="22"/>
        <v>21</v>
      </c>
      <c r="AH26" s="29">
        <v>2</v>
      </c>
      <c r="AI26" s="29">
        <v>1</v>
      </c>
      <c r="AJ26" s="29">
        <v>0</v>
      </c>
      <c r="AK26" s="29">
        <v>1</v>
      </c>
      <c r="AL26" s="29"/>
      <c r="AN26" s="29"/>
    </row>
    <row r="27" spans="1:40" x14ac:dyDescent="0.25">
      <c r="A27" s="39" t="s">
        <v>39</v>
      </c>
      <c r="B27" s="30" t="s">
        <v>130</v>
      </c>
      <c r="C27" s="40" t="s">
        <v>35</v>
      </c>
      <c r="D27" s="29">
        <v>1</v>
      </c>
      <c r="E27" s="29"/>
      <c r="F27" s="29">
        <v>2</v>
      </c>
      <c r="H27" s="29">
        <v>4</v>
      </c>
      <c r="I27" s="29">
        <v>2</v>
      </c>
      <c r="J27" s="29">
        <v>2</v>
      </c>
      <c r="K27" s="29">
        <v>0</v>
      </c>
      <c r="L27" s="29">
        <v>0</v>
      </c>
      <c r="M27" s="29">
        <v>10855</v>
      </c>
      <c r="N27" s="29">
        <v>23</v>
      </c>
      <c r="O27" s="29">
        <f t="shared" si="2"/>
        <v>10878</v>
      </c>
      <c r="P27" s="29">
        <f t="shared" si="13"/>
        <v>10855</v>
      </c>
      <c r="Q27" s="29">
        <f t="shared" si="14"/>
        <v>23</v>
      </c>
      <c r="R27" s="29">
        <f t="shared" si="15"/>
        <v>10878</v>
      </c>
      <c r="S27" s="29">
        <v>6114</v>
      </c>
      <c r="T27" s="45">
        <f t="shared" si="16"/>
        <v>0.56324274527867346</v>
      </c>
      <c r="U27" s="29">
        <v>20</v>
      </c>
      <c r="V27" s="45">
        <f t="shared" si="17"/>
        <v>0.86956521739130432</v>
      </c>
      <c r="W27" s="29">
        <f t="shared" si="18"/>
        <v>6134</v>
      </c>
      <c r="X27" s="45">
        <f t="shared" si="19"/>
        <v>0.56389042103327813</v>
      </c>
      <c r="Y27" s="29">
        <v>148</v>
      </c>
      <c r="Z27" s="29">
        <v>12</v>
      </c>
      <c r="AA27" s="29">
        <f t="shared" si="20"/>
        <v>160</v>
      </c>
      <c r="AB27" s="29">
        <v>112</v>
      </c>
      <c r="AC27" s="29">
        <v>10</v>
      </c>
      <c r="AD27" s="29">
        <f t="shared" si="21"/>
        <v>122</v>
      </c>
      <c r="AE27" s="29">
        <v>10</v>
      </c>
      <c r="AF27" s="29">
        <v>209</v>
      </c>
      <c r="AG27" s="29">
        <f t="shared" si="22"/>
        <v>219</v>
      </c>
      <c r="AH27" s="29">
        <v>3</v>
      </c>
      <c r="AI27" s="29">
        <v>1</v>
      </c>
      <c r="AJ27" s="29">
        <v>0</v>
      </c>
      <c r="AK27" s="29">
        <v>2</v>
      </c>
      <c r="AL27" s="29"/>
      <c r="AN27" s="29"/>
    </row>
    <row r="28" spans="1:40" x14ac:dyDescent="0.25">
      <c r="A28" s="39" t="s">
        <v>40</v>
      </c>
      <c r="B28" s="30" t="s">
        <v>133</v>
      </c>
      <c r="C28" s="40" t="s">
        <v>35</v>
      </c>
      <c r="D28" s="29">
        <v>1</v>
      </c>
      <c r="E28" s="29"/>
      <c r="F28" s="29">
        <v>1</v>
      </c>
      <c r="H28" s="29">
        <v>2</v>
      </c>
      <c r="I28" s="29">
        <v>1</v>
      </c>
      <c r="J28" s="29">
        <v>1</v>
      </c>
      <c r="K28" s="29">
        <v>0</v>
      </c>
      <c r="L28" s="29">
        <v>0</v>
      </c>
      <c r="M28" s="29">
        <v>1368</v>
      </c>
      <c r="N28" s="29">
        <v>22</v>
      </c>
      <c r="O28" s="29">
        <f t="shared" si="2"/>
        <v>1390</v>
      </c>
      <c r="P28" s="29">
        <f t="shared" si="13"/>
        <v>1368</v>
      </c>
      <c r="Q28" s="29">
        <f t="shared" si="14"/>
        <v>22</v>
      </c>
      <c r="R28" s="29">
        <f t="shared" si="15"/>
        <v>1390</v>
      </c>
      <c r="S28" s="29">
        <v>930</v>
      </c>
      <c r="T28" s="45">
        <f t="shared" si="16"/>
        <v>0.67982456140350878</v>
      </c>
      <c r="U28" s="29">
        <v>19</v>
      </c>
      <c r="V28" s="45">
        <f t="shared" si="17"/>
        <v>0.86363636363636365</v>
      </c>
      <c r="W28" s="29">
        <f t="shared" si="18"/>
        <v>949</v>
      </c>
      <c r="X28" s="45">
        <f t="shared" si="19"/>
        <v>0.68273381294964031</v>
      </c>
      <c r="Y28" s="29">
        <v>8</v>
      </c>
      <c r="Z28" s="29">
        <v>6</v>
      </c>
      <c r="AA28" s="29">
        <f t="shared" si="20"/>
        <v>14</v>
      </c>
      <c r="AB28" s="29">
        <v>4</v>
      </c>
      <c r="AC28" s="29">
        <v>4</v>
      </c>
      <c r="AD28" s="29">
        <f t="shared" si="21"/>
        <v>8</v>
      </c>
      <c r="AE28" s="29">
        <v>2</v>
      </c>
      <c r="AF28" s="29">
        <v>6</v>
      </c>
      <c r="AG28" s="29">
        <f t="shared" si="22"/>
        <v>8</v>
      </c>
      <c r="AH28" s="29">
        <v>1</v>
      </c>
      <c r="AI28" s="29">
        <v>0</v>
      </c>
      <c r="AJ28" s="29">
        <v>0</v>
      </c>
      <c r="AK28" s="29">
        <v>1</v>
      </c>
      <c r="AL28" s="29"/>
      <c r="AN28" s="29"/>
    </row>
    <row r="29" spans="1:40" x14ac:dyDescent="0.25">
      <c r="A29" s="39" t="s">
        <v>40</v>
      </c>
      <c r="B29" s="30" t="s">
        <v>134</v>
      </c>
      <c r="C29" s="40" t="s">
        <v>35</v>
      </c>
      <c r="D29" s="29">
        <v>1</v>
      </c>
      <c r="E29" s="29"/>
      <c r="F29" s="29">
        <v>4</v>
      </c>
      <c r="H29" s="29">
        <v>9</v>
      </c>
      <c r="I29" s="29">
        <v>2</v>
      </c>
      <c r="J29" s="29">
        <v>2</v>
      </c>
      <c r="K29" s="29">
        <v>1</v>
      </c>
      <c r="L29" s="29">
        <v>1</v>
      </c>
      <c r="M29" s="29">
        <v>6934</v>
      </c>
      <c r="N29" s="29">
        <v>60</v>
      </c>
      <c r="O29" s="29">
        <f t="shared" si="2"/>
        <v>6994</v>
      </c>
      <c r="P29" s="29">
        <f t="shared" si="13"/>
        <v>6934</v>
      </c>
      <c r="Q29" s="29">
        <f t="shared" si="14"/>
        <v>60</v>
      </c>
      <c r="R29" s="29">
        <f t="shared" si="15"/>
        <v>6994</v>
      </c>
      <c r="S29" s="29">
        <v>3526</v>
      </c>
      <c r="T29" s="45">
        <f t="shared" si="16"/>
        <v>0.50850879723103548</v>
      </c>
      <c r="U29" s="29">
        <v>57</v>
      </c>
      <c r="V29" s="45">
        <f t="shared" si="17"/>
        <v>0.95</v>
      </c>
      <c r="W29" s="29">
        <f t="shared" si="18"/>
        <v>3583</v>
      </c>
      <c r="X29" s="45">
        <f t="shared" si="19"/>
        <v>0.51229625393194167</v>
      </c>
      <c r="Y29" s="29">
        <v>80</v>
      </c>
      <c r="Z29" s="29">
        <v>12</v>
      </c>
      <c r="AA29" s="29">
        <f t="shared" si="20"/>
        <v>92</v>
      </c>
      <c r="AB29" s="29">
        <v>77</v>
      </c>
      <c r="AC29" s="29">
        <v>9</v>
      </c>
      <c r="AD29" s="29">
        <f t="shared" si="21"/>
        <v>86</v>
      </c>
      <c r="AE29" s="29">
        <v>2</v>
      </c>
      <c r="AF29" s="29">
        <v>38</v>
      </c>
      <c r="AG29" s="29">
        <f t="shared" si="22"/>
        <v>40</v>
      </c>
      <c r="AH29" s="29">
        <v>2</v>
      </c>
      <c r="AI29" s="29">
        <v>2</v>
      </c>
      <c r="AJ29" s="29">
        <v>0</v>
      </c>
      <c r="AK29" s="29">
        <v>4</v>
      </c>
      <c r="AL29" s="29"/>
      <c r="AN29" s="29"/>
    </row>
    <row r="30" spans="1:40" x14ac:dyDescent="0.25">
      <c r="A30" s="39" t="s">
        <v>40</v>
      </c>
      <c r="B30" s="30" t="s">
        <v>135</v>
      </c>
      <c r="C30" s="40" t="s">
        <v>35</v>
      </c>
      <c r="D30" s="29">
        <v>1</v>
      </c>
      <c r="E30" s="29"/>
      <c r="F30" s="29">
        <v>1</v>
      </c>
      <c r="H30" s="29">
        <v>2</v>
      </c>
      <c r="I30" s="29">
        <v>0</v>
      </c>
      <c r="J30" s="29">
        <v>0</v>
      </c>
      <c r="K30" s="29">
        <v>0</v>
      </c>
      <c r="L30" s="29">
        <v>0</v>
      </c>
      <c r="M30" s="29">
        <v>1274</v>
      </c>
      <c r="N30" s="29">
        <v>10</v>
      </c>
      <c r="O30" s="29">
        <f t="shared" si="2"/>
        <v>1284</v>
      </c>
      <c r="P30" s="29">
        <f t="shared" si="13"/>
        <v>1274</v>
      </c>
      <c r="Q30" s="29">
        <f t="shared" si="14"/>
        <v>10</v>
      </c>
      <c r="R30" s="29">
        <f t="shared" si="15"/>
        <v>1284</v>
      </c>
      <c r="S30" s="29">
        <v>806</v>
      </c>
      <c r="T30" s="45">
        <f t="shared" si="16"/>
        <v>0.63265306122448983</v>
      </c>
      <c r="U30" s="29">
        <v>10</v>
      </c>
      <c r="V30" s="45">
        <f t="shared" si="17"/>
        <v>1</v>
      </c>
      <c r="W30" s="29">
        <f t="shared" si="18"/>
        <v>816</v>
      </c>
      <c r="X30" s="45">
        <f t="shared" si="19"/>
        <v>0.63551401869158874</v>
      </c>
      <c r="Y30" s="29">
        <v>19</v>
      </c>
      <c r="Z30" s="29">
        <v>1</v>
      </c>
      <c r="AA30" s="29">
        <f t="shared" si="20"/>
        <v>20</v>
      </c>
      <c r="AB30" s="29">
        <v>18</v>
      </c>
      <c r="AC30" s="29">
        <v>1</v>
      </c>
      <c r="AD30" s="29">
        <f t="shared" si="21"/>
        <v>19</v>
      </c>
      <c r="AE30" s="29">
        <v>1</v>
      </c>
      <c r="AF30" s="29">
        <v>13</v>
      </c>
      <c r="AG30" s="29">
        <f t="shared" si="22"/>
        <v>14</v>
      </c>
      <c r="AH30" s="29">
        <v>0</v>
      </c>
      <c r="AI30" s="29">
        <v>0</v>
      </c>
      <c r="AJ30" s="29">
        <v>0</v>
      </c>
      <c r="AK30" s="29">
        <v>1</v>
      </c>
      <c r="AL30" s="29"/>
      <c r="AN30" s="29"/>
    </row>
    <row r="31" spans="1:40" x14ac:dyDescent="0.25">
      <c r="A31" s="39" t="s">
        <v>40</v>
      </c>
      <c r="B31" s="30" t="s">
        <v>136</v>
      </c>
      <c r="C31" s="40" t="s">
        <v>35</v>
      </c>
      <c r="D31" s="29">
        <v>1</v>
      </c>
      <c r="E31" s="29"/>
      <c r="F31" s="29">
        <v>4</v>
      </c>
      <c r="H31" s="29">
        <v>11</v>
      </c>
      <c r="I31" s="29">
        <v>4</v>
      </c>
      <c r="J31" s="29">
        <v>2</v>
      </c>
      <c r="K31" s="29">
        <v>2</v>
      </c>
      <c r="L31" s="29">
        <v>0</v>
      </c>
      <c r="M31" s="29">
        <v>8181</v>
      </c>
      <c r="N31" s="29">
        <v>63</v>
      </c>
      <c r="O31" s="29">
        <f t="shared" si="2"/>
        <v>8244</v>
      </c>
      <c r="P31" s="29">
        <f t="shared" si="13"/>
        <v>8181</v>
      </c>
      <c r="Q31" s="29">
        <f t="shared" si="14"/>
        <v>63</v>
      </c>
      <c r="R31" s="29">
        <f t="shared" si="15"/>
        <v>8244</v>
      </c>
      <c r="S31" s="29">
        <v>4539</v>
      </c>
      <c r="T31" s="45">
        <f t="shared" si="16"/>
        <v>0.55482214888155479</v>
      </c>
      <c r="U31" s="29">
        <v>49</v>
      </c>
      <c r="V31" s="45">
        <f t="shared" si="17"/>
        <v>0.77777777777777779</v>
      </c>
      <c r="W31" s="29">
        <f t="shared" si="18"/>
        <v>4588</v>
      </c>
      <c r="X31" s="45">
        <f t="shared" si="19"/>
        <v>0.55652595827268314</v>
      </c>
      <c r="Y31" s="29">
        <v>103</v>
      </c>
      <c r="Z31" s="29">
        <v>6</v>
      </c>
      <c r="AA31" s="29">
        <f t="shared" si="20"/>
        <v>109</v>
      </c>
      <c r="AB31" s="29">
        <v>80</v>
      </c>
      <c r="AC31" s="29">
        <v>4</v>
      </c>
      <c r="AD31" s="29">
        <f t="shared" si="21"/>
        <v>84</v>
      </c>
      <c r="AE31" s="29">
        <v>6</v>
      </c>
      <c r="AF31" s="29">
        <v>74</v>
      </c>
      <c r="AG31" s="29">
        <f t="shared" si="22"/>
        <v>80</v>
      </c>
      <c r="AH31" s="29">
        <v>5</v>
      </c>
      <c r="AI31" s="29">
        <v>1</v>
      </c>
      <c r="AJ31" s="29">
        <v>0</v>
      </c>
      <c r="AK31" s="29">
        <v>4</v>
      </c>
      <c r="AL31" s="29"/>
      <c r="AN31" s="29"/>
    </row>
    <row r="32" spans="1:40" x14ac:dyDescent="0.25">
      <c r="A32" s="39" t="s">
        <v>41</v>
      </c>
      <c r="B32" s="29" t="s">
        <v>130</v>
      </c>
      <c r="C32" s="30" t="s">
        <v>35</v>
      </c>
      <c r="D32" s="29">
        <v>1</v>
      </c>
      <c r="E32" s="29">
        <v>0</v>
      </c>
      <c r="F32" s="29">
        <v>8</v>
      </c>
      <c r="G32" s="29">
        <v>0</v>
      </c>
      <c r="H32" s="29">
        <v>14</v>
      </c>
      <c r="I32" s="29">
        <v>5</v>
      </c>
      <c r="J32" s="29">
        <v>3</v>
      </c>
      <c r="K32" s="27">
        <v>0</v>
      </c>
      <c r="L32" s="27">
        <v>0</v>
      </c>
      <c r="M32" s="29">
        <v>439</v>
      </c>
      <c r="N32" s="29">
        <v>5</v>
      </c>
      <c r="O32" s="29">
        <f t="shared" si="2"/>
        <v>444</v>
      </c>
      <c r="P32" s="29">
        <f t="shared" si="13"/>
        <v>439</v>
      </c>
      <c r="Q32" s="29">
        <f t="shared" si="14"/>
        <v>5</v>
      </c>
      <c r="R32" s="29">
        <f t="shared" si="15"/>
        <v>444</v>
      </c>
      <c r="S32" s="29">
        <v>313</v>
      </c>
      <c r="T32" s="45">
        <f t="shared" si="16"/>
        <v>0.71298405466970383</v>
      </c>
      <c r="U32" s="29">
        <v>3</v>
      </c>
      <c r="V32" s="45">
        <f t="shared" si="17"/>
        <v>0.6</v>
      </c>
      <c r="W32" s="29">
        <f t="shared" si="18"/>
        <v>316</v>
      </c>
      <c r="X32" s="45">
        <f t="shared" si="19"/>
        <v>0.71171171171171166</v>
      </c>
      <c r="Y32" s="29">
        <v>16</v>
      </c>
      <c r="Z32" s="29">
        <v>0</v>
      </c>
      <c r="AA32" s="29">
        <f t="shared" si="20"/>
        <v>16</v>
      </c>
      <c r="AB32" s="29">
        <v>13</v>
      </c>
      <c r="AC32" s="29">
        <v>0</v>
      </c>
      <c r="AD32" s="29">
        <f t="shared" si="21"/>
        <v>13</v>
      </c>
      <c r="AE32" s="29">
        <v>3</v>
      </c>
      <c r="AF32" s="29">
        <v>1</v>
      </c>
      <c r="AG32" s="29">
        <f t="shared" si="22"/>
        <v>4</v>
      </c>
      <c r="AH32" s="29">
        <v>10</v>
      </c>
      <c r="AI32" s="29">
        <v>5</v>
      </c>
      <c r="AJ32" s="29">
        <v>0</v>
      </c>
      <c r="AK32" s="29">
        <v>8</v>
      </c>
      <c r="AL32" s="29"/>
      <c r="AN32" s="29"/>
    </row>
    <row r="33" spans="1:40" x14ac:dyDescent="0.25">
      <c r="A33" s="39" t="s">
        <v>42</v>
      </c>
      <c r="B33" s="29" t="s">
        <v>137</v>
      </c>
      <c r="C33" s="30" t="s">
        <v>35</v>
      </c>
      <c r="D33" s="29">
        <v>1</v>
      </c>
      <c r="E33" s="29"/>
      <c r="F33" s="29">
        <v>1</v>
      </c>
      <c r="H33" s="29">
        <v>2</v>
      </c>
      <c r="I33" s="29">
        <v>1</v>
      </c>
      <c r="J33" s="29">
        <v>1</v>
      </c>
      <c r="K33" s="29">
        <v>0</v>
      </c>
      <c r="L33" s="29">
        <v>0</v>
      </c>
      <c r="M33" s="29">
        <v>7479</v>
      </c>
      <c r="N33" s="29">
        <v>58</v>
      </c>
      <c r="O33" s="29">
        <f t="shared" ref="O33:O63" si="23">M33+N33</f>
        <v>7537</v>
      </c>
      <c r="P33" s="29">
        <f t="shared" ref="P33:P39" si="24">IF(D33=1, M33, 0)</f>
        <v>7479</v>
      </c>
      <c r="Q33" s="29">
        <f t="shared" ref="Q33:Q39" si="25">IF(D33=1, N33, 0)</f>
        <v>58</v>
      </c>
      <c r="R33" s="29">
        <f t="shared" ref="R33:R39" si="26">P33+Q33</f>
        <v>7537</v>
      </c>
      <c r="S33" s="29">
        <v>4057</v>
      </c>
      <c r="T33" s="45">
        <f t="shared" ref="T33:T39" si="27">S33/P33</f>
        <v>0.5424521994919107</v>
      </c>
      <c r="U33" s="29">
        <v>52</v>
      </c>
      <c r="V33" s="45">
        <f t="shared" ref="V33:V39" si="28">U33/Q33</f>
        <v>0.89655172413793105</v>
      </c>
      <c r="W33" s="29">
        <f t="shared" ref="W33:W39" si="29">S33+U33</f>
        <v>4109</v>
      </c>
      <c r="X33" s="45">
        <f t="shared" ref="X33:X39" si="30">W33/R33</f>
        <v>0.54517712617752423</v>
      </c>
      <c r="Y33" s="29">
        <v>111</v>
      </c>
      <c r="Z33" s="29">
        <v>8</v>
      </c>
      <c r="AA33" s="29">
        <f t="shared" ref="AA33:AA39" si="31">Y33+Z33</f>
        <v>119</v>
      </c>
      <c r="AB33" s="29">
        <v>99</v>
      </c>
      <c r="AC33" s="29">
        <v>6</v>
      </c>
      <c r="AD33" s="29">
        <f t="shared" ref="AD33:AD39" si="32">AB33+AC33</f>
        <v>105</v>
      </c>
      <c r="AE33" s="29">
        <v>0</v>
      </c>
      <c r="AF33" s="29">
        <v>93</v>
      </c>
      <c r="AG33" s="29">
        <f t="shared" ref="AG33:AG39" si="33">AE33+AF33</f>
        <v>93</v>
      </c>
      <c r="AH33" s="29">
        <v>0</v>
      </c>
      <c r="AI33" s="29">
        <v>0</v>
      </c>
      <c r="AJ33" s="29">
        <v>0</v>
      </c>
      <c r="AK33" s="29">
        <v>1</v>
      </c>
      <c r="AL33" s="29"/>
      <c r="AN33" s="29"/>
    </row>
    <row r="34" spans="1:40" x14ac:dyDescent="0.25">
      <c r="A34" s="39" t="s">
        <v>42</v>
      </c>
      <c r="B34" s="29" t="s">
        <v>138</v>
      </c>
      <c r="C34" s="30" t="s">
        <v>35</v>
      </c>
      <c r="D34" s="29">
        <v>1</v>
      </c>
      <c r="E34" s="29"/>
      <c r="F34" s="29">
        <v>1</v>
      </c>
      <c r="H34" s="29">
        <v>2</v>
      </c>
      <c r="I34" s="29">
        <v>1</v>
      </c>
      <c r="J34" s="29">
        <v>1</v>
      </c>
      <c r="K34" s="29">
        <v>0</v>
      </c>
      <c r="L34" s="29">
        <v>0</v>
      </c>
      <c r="M34" s="29">
        <v>18049</v>
      </c>
      <c r="N34" s="29">
        <v>8</v>
      </c>
      <c r="O34" s="29">
        <f t="shared" si="23"/>
        <v>18057</v>
      </c>
      <c r="P34" s="29">
        <f t="shared" si="24"/>
        <v>18049</v>
      </c>
      <c r="Q34" s="29">
        <f t="shared" si="25"/>
        <v>8</v>
      </c>
      <c r="R34" s="29">
        <f t="shared" si="26"/>
        <v>18057</v>
      </c>
      <c r="S34" s="29">
        <v>6987</v>
      </c>
      <c r="T34" s="45">
        <f t="shared" si="27"/>
        <v>0.38711285943819601</v>
      </c>
      <c r="U34" s="29">
        <v>8</v>
      </c>
      <c r="V34" s="45">
        <f t="shared" si="28"/>
        <v>1</v>
      </c>
      <c r="W34" s="29">
        <f t="shared" si="29"/>
        <v>6995</v>
      </c>
      <c r="X34" s="45">
        <f t="shared" si="30"/>
        <v>0.38738439386387552</v>
      </c>
      <c r="Y34" s="29">
        <v>147</v>
      </c>
      <c r="Z34" s="29">
        <v>1</v>
      </c>
      <c r="AA34" s="29">
        <f t="shared" si="31"/>
        <v>148</v>
      </c>
      <c r="AB34" s="29">
        <v>120</v>
      </c>
      <c r="AC34" s="29">
        <v>1</v>
      </c>
      <c r="AD34" s="29">
        <f t="shared" si="32"/>
        <v>121</v>
      </c>
      <c r="AE34" s="29">
        <v>1</v>
      </c>
      <c r="AF34" s="29">
        <v>149</v>
      </c>
      <c r="AG34" s="29">
        <f t="shared" si="33"/>
        <v>150</v>
      </c>
      <c r="AH34" s="29">
        <v>1</v>
      </c>
      <c r="AI34" s="29">
        <v>0</v>
      </c>
      <c r="AJ34" s="29">
        <v>0</v>
      </c>
      <c r="AK34" s="29">
        <v>1</v>
      </c>
      <c r="AL34" s="29"/>
      <c r="AN34" s="29"/>
    </row>
    <row r="35" spans="1:40" x14ac:dyDescent="0.25">
      <c r="A35" s="39" t="s">
        <v>42</v>
      </c>
      <c r="B35" s="29" t="s">
        <v>139</v>
      </c>
      <c r="C35" s="30" t="s">
        <v>35</v>
      </c>
      <c r="D35" s="29">
        <v>1</v>
      </c>
      <c r="E35" s="29"/>
      <c r="F35" s="29">
        <v>1</v>
      </c>
      <c r="H35" s="29">
        <v>2</v>
      </c>
      <c r="I35" s="29">
        <v>1</v>
      </c>
      <c r="J35" s="29">
        <v>1</v>
      </c>
      <c r="K35" s="29">
        <v>0</v>
      </c>
      <c r="L35" s="29">
        <v>0</v>
      </c>
      <c r="M35" s="29">
        <v>20169</v>
      </c>
      <c r="N35" s="29">
        <v>11</v>
      </c>
      <c r="O35" s="29">
        <f t="shared" si="23"/>
        <v>20180</v>
      </c>
      <c r="P35" s="29">
        <f t="shared" si="24"/>
        <v>20169</v>
      </c>
      <c r="Q35" s="29">
        <f t="shared" si="25"/>
        <v>11</v>
      </c>
      <c r="R35" s="29">
        <f t="shared" si="26"/>
        <v>20180</v>
      </c>
      <c r="S35" s="29">
        <v>9440</v>
      </c>
      <c r="T35" s="45">
        <f t="shared" si="27"/>
        <v>0.46804501958451089</v>
      </c>
      <c r="U35" s="29">
        <v>11</v>
      </c>
      <c r="V35" s="45">
        <f t="shared" si="28"/>
        <v>1</v>
      </c>
      <c r="W35" s="29">
        <f t="shared" si="29"/>
        <v>9451</v>
      </c>
      <c r="X35" s="45">
        <f t="shared" si="30"/>
        <v>0.46833498513379584</v>
      </c>
      <c r="Y35" s="29">
        <v>257</v>
      </c>
      <c r="Z35" s="29">
        <v>1</v>
      </c>
      <c r="AA35" s="29">
        <f t="shared" si="31"/>
        <v>258</v>
      </c>
      <c r="AB35" s="29">
        <v>224</v>
      </c>
      <c r="AC35" s="29">
        <v>1</v>
      </c>
      <c r="AD35" s="29">
        <f t="shared" si="32"/>
        <v>225</v>
      </c>
      <c r="AE35" s="29">
        <v>5</v>
      </c>
      <c r="AF35" s="29">
        <v>469</v>
      </c>
      <c r="AG35" s="29">
        <f t="shared" si="33"/>
        <v>474</v>
      </c>
      <c r="AH35" s="29">
        <v>1</v>
      </c>
      <c r="AI35" s="29">
        <v>0</v>
      </c>
      <c r="AJ35" s="29">
        <v>0</v>
      </c>
      <c r="AK35" s="29">
        <v>1</v>
      </c>
      <c r="AL35" s="29"/>
      <c r="AN35" s="29"/>
    </row>
    <row r="36" spans="1:40" x14ac:dyDescent="0.25">
      <c r="A36" s="39" t="s">
        <v>42</v>
      </c>
      <c r="B36" s="29" t="s">
        <v>140</v>
      </c>
      <c r="C36" s="30" t="s">
        <v>35</v>
      </c>
      <c r="D36" s="29">
        <v>1</v>
      </c>
      <c r="E36" s="29"/>
      <c r="F36" s="29">
        <v>1</v>
      </c>
      <c r="H36" s="29">
        <v>5</v>
      </c>
      <c r="I36" s="29">
        <v>1</v>
      </c>
      <c r="J36" s="29">
        <v>1</v>
      </c>
      <c r="K36" s="29">
        <v>0</v>
      </c>
      <c r="L36" s="29">
        <v>0</v>
      </c>
      <c r="M36" s="29">
        <v>15856</v>
      </c>
      <c r="N36" s="29">
        <v>46</v>
      </c>
      <c r="O36" s="29">
        <f t="shared" si="23"/>
        <v>15902</v>
      </c>
      <c r="P36" s="29">
        <f t="shared" si="24"/>
        <v>15856</v>
      </c>
      <c r="Q36" s="29">
        <f t="shared" si="25"/>
        <v>46</v>
      </c>
      <c r="R36" s="29">
        <f t="shared" si="26"/>
        <v>15902</v>
      </c>
      <c r="S36" s="29">
        <v>4762</v>
      </c>
      <c r="T36" s="45">
        <f t="shared" si="27"/>
        <v>0.30032795156407671</v>
      </c>
      <c r="U36" s="29">
        <v>40</v>
      </c>
      <c r="V36" s="45">
        <f t="shared" si="28"/>
        <v>0.86956521739130432</v>
      </c>
      <c r="W36" s="29">
        <f t="shared" si="29"/>
        <v>4802</v>
      </c>
      <c r="X36" s="45">
        <f t="shared" si="30"/>
        <v>0.30197459439064267</v>
      </c>
      <c r="Y36" s="29">
        <v>273</v>
      </c>
      <c r="Z36" s="29">
        <v>9</v>
      </c>
      <c r="AA36" s="29">
        <f t="shared" si="31"/>
        <v>282</v>
      </c>
      <c r="AB36" s="29">
        <v>244</v>
      </c>
      <c r="AC36" s="29">
        <v>5</v>
      </c>
      <c r="AD36" s="29">
        <f t="shared" si="32"/>
        <v>249</v>
      </c>
      <c r="AE36" s="29">
        <v>42</v>
      </c>
      <c r="AF36" s="29">
        <v>103</v>
      </c>
      <c r="AG36" s="29">
        <f t="shared" si="33"/>
        <v>145</v>
      </c>
      <c r="AH36" s="29">
        <v>1</v>
      </c>
      <c r="AI36" s="29">
        <v>0</v>
      </c>
      <c r="AJ36" s="29">
        <v>0</v>
      </c>
      <c r="AK36" s="29">
        <v>1</v>
      </c>
      <c r="AL36" s="29"/>
      <c r="AN36" s="29"/>
    </row>
    <row r="37" spans="1:40" x14ac:dyDescent="0.25">
      <c r="A37" s="39" t="s">
        <v>42</v>
      </c>
      <c r="B37" s="29" t="s">
        <v>141</v>
      </c>
      <c r="C37" s="30" t="s">
        <v>35</v>
      </c>
      <c r="D37" s="29">
        <v>1</v>
      </c>
      <c r="E37" s="29"/>
      <c r="F37" s="29">
        <v>1</v>
      </c>
      <c r="H37" s="29">
        <v>3</v>
      </c>
      <c r="I37" s="29">
        <v>1</v>
      </c>
      <c r="J37" s="29">
        <v>1</v>
      </c>
      <c r="K37" s="29">
        <v>1</v>
      </c>
      <c r="L37" s="29">
        <v>0</v>
      </c>
      <c r="M37" s="29">
        <v>18986</v>
      </c>
      <c r="N37" s="29">
        <v>13</v>
      </c>
      <c r="O37" s="29">
        <f t="shared" si="23"/>
        <v>18999</v>
      </c>
      <c r="P37" s="29">
        <f t="shared" si="24"/>
        <v>18986</v>
      </c>
      <c r="Q37" s="29">
        <f t="shared" si="25"/>
        <v>13</v>
      </c>
      <c r="R37" s="29">
        <f t="shared" si="26"/>
        <v>18999</v>
      </c>
      <c r="S37" s="29">
        <v>7894</v>
      </c>
      <c r="T37" s="45">
        <f t="shared" si="27"/>
        <v>0.41578004845675759</v>
      </c>
      <c r="U37" s="29">
        <v>13</v>
      </c>
      <c r="V37" s="45">
        <f t="shared" si="28"/>
        <v>1</v>
      </c>
      <c r="W37" s="29">
        <f t="shared" si="29"/>
        <v>7907</v>
      </c>
      <c r="X37" s="45">
        <f t="shared" si="30"/>
        <v>0.41617979893678614</v>
      </c>
      <c r="Y37" s="29">
        <v>187</v>
      </c>
      <c r="Z37" s="29">
        <v>2</v>
      </c>
      <c r="AA37" s="29">
        <f t="shared" si="31"/>
        <v>189</v>
      </c>
      <c r="AB37" s="29">
        <v>152</v>
      </c>
      <c r="AC37" s="29">
        <v>2</v>
      </c>
      <c r="AD37" s="29">
        <f t="shared" si="32"/>
        <v>154</v>
      </c>
      <c r="AE37" s="29">
        <v>12</v>
      </c>
      <c r="AF37" s="29">
        <v>113</v>
      </c>
      <c r="AG37" s="29">
        <f t="shared" si="33"/>
        <v>125</v>
      </c>
      <c r="AH37" s="29">
        <v>3</v>
      </c>
      <c r="AI37" s="29">
        <v>1</v>
      </c>
      <c r="AJ37" s="29">
        <v>0</v>
      </c>
      <c r="AK37" s="29">
        <v>1</v>
      </c>
      <c r="AL37" s="29"/>
      <c r="AN37" s="29"/>
    </row>
    <row r="38" spans="1:40" x14ac:dyDescent="0.25">
      <c r="A38" s="39" t="s">
        <v>42</v>
      </c>
      <c r="B38" s="29" t="s">
        <v>142</v>
      </c>
      <c r="C38" s="30" t="s">
        <v>35</v>
      </c>
      <c r="D38" s="29">
        <v>1</v>
      </c>
      <c r="E38" s="29"/>
      <c r="F38" s="29">
        <v>1</v>
      </c>
      <c r="H38" s="29">
        <v>3</v>
      </c>
      <c r="I38" s="29">
        <v>0</v>
      </c>
      <c r="J38" s="29">
        <v>0</v>
      </c>
      <c r="K38" s="29">
        <v>1</v>
      </c>
      <c r="L38" s="29">
        <v>1</v>
      </c>
      <c r="M38" s="29">
        <v>18778</v>
      </c>
      <c r="N38" s="29">
        <v>28</v>
      </c>
      <c r="O38" s="29">
        <f t="shared" si="23"/>
        <v>18806</v>
      </c>
      <c r="P38" s="29">
        <f t="shared" si="24"/>
        <v>18778</v>
      </c>
      <c r="Q38" s="29">
        <f t="shared" si="25"/>
        <v>28</v>
      </c>
      <c r="R38" s="29">
        <f t="shared" si="26"/>
        <v>18806</v>
      </c>
      <c r="S38" s="29">
        <v>7846</v>
      </c>
      <c r="T38" s="45">
        <f t="shared" si="27"/>
        <v>0.41782937480029825</v>
      </c>
      <c r="U38" s="29">
        <v>24</v>
      </c>
      <c r="V38" s="45">
        <f t="shared" si="28"/>
        <v>0.8571428571428571</v>
      </c>
      <c r="W38" s="29">
        <f t="shared" si="29"/>
        <v>7870</v>
      </c>
      <c r="X38" s="45">
        <f t="shared" si="30"/>
        <v>0.41848346272466236</v>
      </c>
      <c r="Y38" s="29">
        <v>257</v>
      </c>
      <c r="Z38" s="29">
        <v>4</v>
      </c>
      <c r="AA38" s="29">
        <f t="shared" si="31"/>
        <v>261</v>
      </c>
      <c r="AB38" s="29">
        <v>200</v>
      </c>
      <c r="AC38" s="29">
        <v>3</v>
      </c>
      <c r="AD38" s="29">
        <f t="shared" si="32"/>
        <v>203</v>
      </c>
      <c r="AE38" s="29">
        <v>11</v>
      </c>
      <c r="AF38" s="29">
        <v>308</v>
      </c>
      <c r="AG38" s="29">
        <f t="shared" si="33"/>
        <v>319</v>
      </c>
      <c r="AH38" s="29">
        <v>1</v>
      </c>
      <c r="AI38" s="29">
        <v>0</v>
      </c>
      <c r="AJ38" s="29">
        <v>0</v>
      </c>
      <c r="AK38" s="29">
        <v>1</v>
      </c>
      <c r="AL38" s="29"/>
      <c r="AN38" s="29"/>
    </row>
    <row r="39" spans="1:40" x14ac:dyDescent="0.25">
      <c r="A39" s="39" t="s">
        <v>42</v>
      </c>
      <c r="B39" s="29" t="s">
        <v>143</v>
      </c>
      <c r="C39" s="30" t="s">
        <v>35</v>
      </c>
      <c r="D39" s="29">
        <v>1</v>
      </c>
      <c r="E39" s="29"/>
      <c r="F39" s="29">
        <v>1</v>
      </c>
      <c r="H39" s="29">
        <v>2</v>
      </c>
      <c r="I39" s="29">
        <v>1</v>
      </c>
      <c r="J39" s="29">
        <v>1</v>
      </c>
      <c r="K39" s="29">
        <v>0</v>
      </c>
      <c r="L39" s="29">
        <v>0</v>
      </c>
      <c r="M39" s="29">
        <v>21149</v>
      </c>
      <c r="N39" s="29">
        <v>16</v>
      </c>
      <c r="O39" s="29">
        <f t="shared" si="23"/>
        <v>21165</v>
      </c>
      <c r="P39" s="29">
        <f t="shared" si="24"/>
        <v>21149</v>
      </c>
      <c r="Q39" s="29">
        <f t="shared" si="25"/>
        <v>16</v>
      </c>
      <c r="R39" s="29">
        <f t="shared" si="26"/>
        <v>21165</v>
      </c>
      <c r="S39" s="29">
        <v>8812</v>
      </c>
      <c r="T39" s="45">
        <f t="shared" si="27"/>
        <v>0.41666272637004115</v>
      </c>
      <c r="U39" s="29">
        <v>14</v>
      </c>
      <c r="V39" s="45">
        <f t="shared" si="28"/>
        <v>0.875</v>
      </c>
      <c r="W39" s="29">
        <f t="shared" si="29"/>
        <v>8826</v>
      </c>
      <c r="X39" s="45">
        <f t="shared" si="30"/>
        <v>0.41700921332388374</v>
      </c>
      <c r="Y39" s="29">
        <v>215</v>
      </c>
      <c r="Z39" s="29">
        <v>3</v>
      </c>
      <c r="AA39" s="29">
        <f t="shared" si="31"/>
        <v>218</v>
      </c>
      <c r="AB39" s="29">
        <v>172</v>
      </c>
      <c r="AC39" s="29">
        <v>2</v>
      </c>
      <c r="AD39" s="29">
        <f t="shared" si="32"/>
        <v>174</v>
      </c>
      <c r="AE39" s="29">
        <v>4</v>
      </c>
      <c r="AF39" s="29">
        <v>148</v>
      </c>
      <c r="AG39" s="29">
        <f t="shared" si="33"/>
        <v>152</v>
      </c>
      <c r="AH39" s="29">
        <v>0</v>
      </c>
      <c r="AI39" s="29">
        <v>0</v>
      </c>
      <c r="AJ39" s="29">
        <v>0</v>
      </c>
      <c r="AK39" s="29">
        <v>1</v>
      </c>
      <c r="AL39" s="29"/>
      <c r="AN39" s="29"/>
    </row>
    <row r="40" spans="1:40" x14ac:dyDescent="0.25">
      <c r="A40" s="39" t="s">
        <v>42</v>
      </c>
      <c r="B40" s="29" t="s">
        <v>144</v>
      </c>
      <c r="C40" s="30" t="s">
        <v>35</v>
      </c>
      <c r="E40" s="29">
        <v>1</v>
      </c>
      <c r="F40" s="29">
        <v>1</v>
      </c>
      <c r="G40" s="29">
        <v>1</v>
      </c>
      <c r="H40" s="29">
        <v>1</v>
      </c>
      <c r="I40" s="29">
        <v>1</v>
      </c>
      <c r="J40" s="29">
        <v>1</v>
      </c>
      <c r="K40" s="29">
        <v>0</v>
      </c>
      <c r="L40" s="29">
        <v>0</v>
      </c>
      <c r="M40" s="29">
        <v>19872</v>
      </c>
      <c r="N40" s="29">
        <v>10</v>
      </c>
      <c r="O40" s="29">
        <f t="shared" si="23"/>
        <v>19882</v>
      </c>
      <c r="P40" s="178"/>
      <c r="Q40" s="178"/>
      <c r="R40" s="178"/>
      <c r="S40" s="178"/>
      <c r="T40" s="179"/>
      <c r="U40" s="178"/>
      <c r="V40" s="179"/>
      <c r="W40" s="178"/>
      <c r="X40" s="179"/>
      <c r="Y40" s="178"/>
      <c r="Z40" s="178"/>
      <c r="AA40" s="178"/>
      <c r="AB40" s="178"/>
      <c r="AC40" s="178"/>
      <c r="AD40" s="178"/>
      <c r="AE40" s="178"/>
      <c r="AF40" s="178"/>
      <c r="AG40" s="178"/>
      <c r="AH40" s="29">
        <v>0</v>
      </c>
      <c r="AI40" s="29">
        <v>0</v>
      </c>
      <c r="AJ40" s="29">
        <v>0</v>
      </c>
      <c r="AK40" s="29">
        <v>1</v>
      </c>
      <c r="AL40" s="29"/>
      <c r="AN40" s="29"/>
    </row>
    <row r="41" spans="1:40" x14ac:dyDescent="0.25">
      <c r="A41" s="39" t="s">
        <v>42</v>
      </c>
      <c r="B41" s="29" t="s">
        <v>145</v>
      </c>
      <c r="C41" s="30" t="s">
        <v>35</v>
      </c>
      <c r="D41" s="29">
        <v>1</v>
      </c>
      <c r="E41" s="29"/>
      <c r="F41" s="29">
        <v>1</v>
      </c>
      <c r="H41" s="29">
        <v>2</v>
      </c>
      <c r="I41" s="29">
        <v>0</v>
      </c>
      <c r="J41" s="29">
        <v>0</v>
      </c>
      <c r="K41" s="29">
        <v>0</v>
      </c>
      <c r="L41" s="29">
        <v>0</v>
      </c>
      <c r="M41" s="29">
        <v>19859</v>
      </c>
      <c r="N41" s="29">
        <v>17</v>
      </c>
      <c r="O41" s="29">
        <f t="shared" si="23"/>
        <v>19876</v>
      </c>
      <c r="P41" s="29">
        <f>IF(D41=1, M41, 0)</f>
        <v>19859</v>
      </c>
      <c r="Q41" s="29">
        <f>IF(D41=1, N41, 0)</f>
        <v>17</v>
      </c>
      <c r="R41" s="29">
        <f>P41+Q41</f>
        <v>19876</v>
      </c>
      <c r="S41" s="29">
        <v>9060</v>
      </c>
      <c r="T41" s="45">
        <f>S41/P41</f>
        <v>0.45621632509189786</v>
      </c>
      <c r="U41" s="29">
        <v>17</v>
      </c>
      <c r="V41" s="45">
        <f>U41/Q41</f>
        <v>1</v>
      </c>
      <c r="W41" s="29">
        <f>S41+U41</f>
        <v>9077</v>
      </c>
      <c r="X41" s="45">
        <f>W41/R41</f>
        <v>0.45668142483397062</v>
      </c>
      <c r="Y41" s="29">
        <v>305</v>
      </c>
      <c r="Z41" s="29">
        <v>6</v>
      </c>
      <c r="AA41" s="29">
        <f>Y41+Z41</f>
        <v>311</v>
      </c>
      <c r="AB41" s="29">
        <v>266</v>
      </c>
      <c r="AC41" s="29">
        <v>5</v>
      </c>
      <c r="AD41" s="29">
        <f>AB41+AC41</f>
        <v>271</v>
      </c>
      <c r="AE41" s="29">
        <v>7</v>
      </c>
      <c r="AF41" s="29">
        <v>270</v>
      </c>
      <c r="AG41" s="29">
        <f>AE41+AF41</f>
        <v>277</v>
      </c>
      <c r="AH41" s="29">
        <v>0</v>
      </c>
      <c r="AI41" s="29">
        <v>0</v>
      </c>
      <c r="AJ41" s="29">
        <v>0</v>
      </c>
      <c r="AK41" s="29">
        <v>1</v>
      </c>
      <c r="AL41" s="29"/>
      <c r="AN41" s="29"/>
    </row>
    <row r="42" spans="1:40" x14ac:dyDescent="0.25">
      <c r="A42" s="39" t="s">
        <v>42</v>
      </c>
      <c r="B42" s="29" t="s">
        <v>146</v>
      </c>
      <c r="C42" s="30" t="s">
        <v>35</v>
      </c>
      <c r="E42" s="29">
        <v>1</v>
      </c>
      <c r="F42" s="29">
        <v>1</v>
      </c>
      <c r="G42" s="29">
        <v>1</v>
      </c>
      <c r="H42" s="29">
        <v>1</v>
      </c>
      <c r="I42" s="29">
        <v>1</v>
      </c>
      <c r="J42" s="29">
        <v>1</v>
      </c>
      <c r="K42" s="29">
        <v>0</v>
      </c>
      <c r="L42" s="29">
        <v>0</v>
      </c>
      <c r="M42" s="29">
        <v>17431</v>
      </c>
      <c r="N42" s="29">
        <v>18</v>
      </c>
      <c r="O42" s="29">
        <f t="shared" si="23"/>
        <v>17449</v>
      </c>
      <c r="P42" s="178"/>
      <c r="Q42" s="178"/>
      <c r="R42" s="178"/>
      <c r="S42" s="178"/>
      <c r="T42" s="179"/>
      <c r="U42" s="178"/>
      <c r="V42" s="179"/>
      <c r="W42" s="178"/>
      <c r="X42" s="179"/>
      <c r="Y42" s="178"/>
      <c r="Z42" s="178"/>
      <c r="AA42" s="178"/>
      <c r="AB42" s="178"/>
      <c r="AC42" s="178"/>
      <c r="AD42" s="178"/>
      <c r="AE42" s="178"/>
      <c r="AF42" s="178"/>
      <c r="AG42" s="178"/>
      <c r="AH42" s="29">
        <v>0</v>
      </c>
      <c r="AI42" s="29">
        <v>0</v>
      </c>
      <c r="AJ42" s="29">
        <v>0</v>
      </c>
      <c r="AK42" s="29">
        <v>1</v>
      </c>
      <c r="AL42" s="29"/>
      <c r="AN42" s="29"/>
    </row>
    <row r="43" spans="1:40" x14ac:dyDescent="0.25">
      <c r="A43" s="39" t="s">
        <v>42</v>
      </c>
      <c r="B43" s="29" t="s">
        <v>147</v>
      </c>
      <c r="C43" s="30" t="s">
        <v>35</v>
      </c>
      <c r="D43" s="29">
        <v>1</v>
      </c>
      <c r="E43" s="29"/>
      <c r="F43" s="29">
        <v>1</v>
      </c>
      <c r="H43" s="29">
        <v>2</v>
      </c>
      <c r="I43" s="29">
        <v>1</v>
      </c>
      <c r="J43" s="29">
        <v>1</v>
      </c>
      <c r="K43" s="29">
        <v>1</v>
      </c>
      <c r="L43" s="29">
        <v>0</v>
      </c>
      <c r="M43" s="29">
        <v>17921</v>
      </c>
      <c r="N43" s="29">
        <v>23</v>
      </c>
      <c r="O43" s="29">
        <f t="shared" si="23"/>
        <v>17944</v>
      </c>
      <c r="P43" s="29">
        <f>IF(D43=1, M43, 0)</f>
        <v>17921</v>
      </c>
      <c r="Q43" s="29">
        <f>IF(D43=1, N43, 0)</f>
        <v>23</v>
      </c>
      <c r="R43" s="29">
        <f>P43+Q43</f>
        <v>17944</v>
      </c>
      <c r="S43" s="29">
        <v>6424</v>
      </c>
      <c r="T43" s="45">
        <f>S43/P43</f>
        <v>0.35846213938954302</v>
      </c>
      <c r="U43" s="29">
        <v>18</v>
      </c>
      <c r="V43" s="45">
        <f>U43/Q43</f>
        <v>0.78260869565217395</v>
      </c>
      <c r="W43" s="29">
        <f>S43+U43</f>
        <v>6442</v>
      </c>
      <c r="X43" s="45">
        <f>W43/R43</f>
        <v>0.35900579580918413</v>
      </c>
      <c r="Y43" s="29">
        <v>199</v>
      </c>
      <c r="Z43" s="29">
        <v>3</v>
      </c>
      <c r="AA43" s="29">
        <f>Y43+Z43</f>
        <v>202</v>
      </c>
      <c r="AB43" s="29">
        <v>165</v>
      </c>
      <c r="AC43" s="29">
        <v>3</v>
      </c>
      <c r="AD43" s="29">
        <f>AB43+AC43</f>
        <v>168</v>
      </c>
      <c r="AE43" s="29">
        <v>3</v>
      </c>
      <c r="AF43" s="29">
        <v>139</v>
      </c>
      <c r="AG43" s="29">
        <f>AE43+AF43</f>
        <v>142</v>
      </c>
      <c r="AH43" s="29">
        <v>2</v>
      </c>
      <c r="AI43" s="29">
        <v>1</v>
      </c>
      <c r="AJ43" s="29">
        <v>0</v>
      </c>
      <c r="AK43" s="29">
        <v>1</v>
      </c>
      <c r="AL43" s="29"/>
      <c r="AN43" s="29"/>
    </row>
    <row r="44" spans="1:40" x14ac:dyDescent="0.25">
      <c r="A44" s="39" t="s">
        <v>42</v>
      </c>
      <c r="B44" s="29" t="s">
        <v>148</v>
      </c>
      <c r="C44" s="30" t="s">
        <v>35</v>
      </c>
      <c r="D44" s="29">
        <v>1</v>
      </c>
      <c r="E44" s="29"/>
      <c r="F44" s="29">
        <v>1</v>
      </c>
      <c r="H44" s="29">
        <v>3</v>
      </c>
      <c r="I44" s="29">
        <v>1</v>
      </c>
      <c r="J44" s="29">
        <v>1</v>
      </c>
      <c r="K44" s="29">
        <v>0</v>
      </c>
      <c r="L44" s="29">
        <v>0</v>
      </c>
      <c r="M44" s="29">
        <v>16400</v>
      </c>
      <c r="N44" s="29">
        <v>13</v>
      </c>
      <c r="O44" s="29">
        <f t="shared" si="23"/>
        <v>16413</v>
      </c>
      <c r="P44" s="29">
        <f>IF(D44=1, M44, 0)</f>
        <v>16400</v>
      </c>
      <c r="Q44" s="29">
        <f>IF(D44=1, N44, 0)</f>
        <v>13</v>
      </c>
      <c r="R44" s="29">
        <f>P44+Q44</f>
        <v>16413</v>
      </c>
      <c r="S44" s="29">
        <v>5115</v>
      </c>
      <c r="T44" s="45">
        <f>S44/P44</f>
        <v>0.31189024390243902</v>
      </c>
      <c r="U44" s="29">
        <v>11</v>
      </c>
      <c r="V44" s="45">
        <f>U44/Q44</f>
        <v>0.84615384615384615</v>
      </c>
      <c r="W44" s="29">
        <f>S44+U44</f>
        <v>5126</v>
      </c>
      <c r="X44" s="45">
        <f>W44/R44</f>
        <v>0.31231341010174862</v>
      </c>
      <c r="Y44" s="29">
        <v>133</v>
      </c>
      <c r="Z44" s="29">
        <v>1</v>
      </c>
      <c r="AA44" s="29">
        <f>Y44+Z44</f>
        <v>134</v>
      </c>
      <c r="AB44" s="29">
        <v>111</v>
      </c>
      <c r="AC44" s="29">
        <v>1</v>
      </c>
      <c r="AD44" s="29">
        <f>AB44+AC44</f>
        <v>112</v>
      </c>
      <c r="AE44" s="29">
        <v>14</v>
      </c>
      <c r="AF44" s="29">
        <v>101</v>
      </c>
      <c r="AG44" s="29">
        <f>AE44+AF44</f>
        <v>115</v>
      </c>
      <c r="AH44" s="29">
        <v>0</v>
      </c>
      <c r="AI44" s="29">
        <v>0</v>
      </c>
      <c r="AJ44" s="29">
        <v>0</v>
      </c>
      <c r="AK44" s="29">
        <v>1</v>
      </c>
      <c r="AL44" s="29"/>
      <c r="AN44" s="29"/>
    </row>
    <row r="45" spans="1:40" x14ac:dyDescent="0.25">
      <c r="A45" s="39" t="s">
        <v>42</v>
      </c>
      <c r="B45" s="29" t="s">
        <v>149</v>
      </c>
      <c r="C45" s="30" t="s">
        <v>35</v>
      </c>
      <c r="D45" s="29">
        <v>1</v>
      </c>
      <c r="E45" s="29"/>
      <c r="F45" s="29">
        <v>1</v>
      </c>
      <c r="H45" s="29">
        <v>2</v>
      </c>
      <c r="I45" s="29">
        <v>1</v>
      </c>
      <c r="J45" s="29">
        <v>1</v>
      </c>
      <c r="K45" s="29">
        <v>1</v>
      </c>
      <c r="L45" s="29">
        <v>0</v>
      </c>
      <c r="M45" s="29">
        <v>17937</v>
      </c>
      <c r="N45" s="29">
        <v>7</v>
      </c>
      <c r="O45" s="29">
        <f t="shared" si="23"/>
        <v>17944</v>
      </c>
      <c r="P45" s="29">
        <f>IF(D45=1, M45, 0)</f>
        <v>17937</v>
      </c>
      <c r="Q45" s="29">
        <f>IF(D45=1, N45, 0)</f>
        <v>7</v>
      </c>
      <c r="R45" s="29">
        <f>P45+Q45</f>
        <v>17944</v>
      </c>
      <c r="S45" s="29">
        <v>6619</v>
      </c>
      <c r="T45" s="45">
        <f>S45/P45</f>
        <v>0.3690137704186876</v>
      </c>
      <c r="U45" s="29">
        <v>5</v>
      </c>
      <c r="V45" s="45">
        <f>U45/Q45</f>
        <v>0.7142857142857143</v>
      </c>
      <c r="W45" s="29">
        <f>S45+U45</f>
        <v>6624</v>
      </c>
      <c r="X45" s="45">
        <f>W45/R45</f>
        <v>0.36914846188140882</v>
      </c>
      <c r="Y45" s="29">
        <v>154</v>
      </c>
      <c r="Z45" s="29">
        <v>2</v>
      </c>
      <c r="AA45" s="29">
        <f>Y45+Z45</f>
        <v>156</v>
      </c>
      <c r="AB45" s="29">
        <v>108</v>
      </c>
      <c r="AC45" s="29">
        <v>0</v>
      </c>
      <c r="AD45" s="29">
        <f>AB45+AC45</f>
        <v>108</v>
      </c>
      <c r="AE45" s="29">
        <v>3</v>
      </c>
      <c r="AF45" s="29">
        <v>149</v>
      </c>
      <c r="AG45" s="29">
        <f>AE45+AF45</f>
        <v>152</v>
      </c>
      <c r="AH45" s="29">
        <v>1</v>
      </c>
      <c r="AI45" s="29">
        <v>1</v>
      </c>
      <c r="AJ45" s="29">
        <v>0</v>
      </c>
      <c r="AK45" s="29">
        <v>1</v>
      </c>
      <c r="AL45" s="29"/>
      <c r="AN45" s="29"/>
    </row>
    <row r="46" spans="1:40" x14ac:dyDescent="0.25">
      <c r="A46" s="39" t="s">
        <v>42</v>
      </c>
      <c r="B46" s="29" t="s">
        <v>150</v>
      </c>
      <c r="C46" s="30" t="s">
        <v>35</v>
      </c>
      <c r="D46" s="29">
        <v>1</v>
      </c>
      <c r="E46" s="29"/>
      <c r="F46" s="29">
        <v>1</v>
      </c>
      <c r="H46" s="29">
        <v>5</v>
      </c>
      <c r="I46" s="29">
        <v>1</v>
      </c>
      <c r="J46" s="29">
        <v>1</v>
      </c>
      <c r="K46" s="29">
        <v>1</v>
      </c>
      <c r="L46" s="29">
        <v>0</v>
      </c>
      <c r="M46" s="29">
        <v>15210</v>
      </c>
      <c r="N46" s="29">
        <v>24</v>
      </c>
      <c r="O46" s="29">
        <f t="shared" si="23"/>
        <v>15234</v>
      </c>
      <c r="P46" s="29">
        <f>IF(D46=1, M46, 0)</f>
        <v>15210</v>
      </c>
      <c r="Q46" s="29">
        <f>IF(D46=1, N46, 0)</f>
        <v>24</v>
      </c>
      <c r="R46" s="29">
        <f>P46+Q46</f>
        <v>15234</v>
      </c>
      <c r="S46" s="29">
        <v>4106</v>
      </c>
      <c r="T46" s="45">
        <f>S46/P46</f>
        <v>0.26995397764628531</v>
      </c>
      <c r="U46" s="29">
        <v>20</v>
      </c>
      <c r="V46" s="45">
        <f>U46/Q46</f>
        <v>0.83333333333333337</v>
      </c>
      <c r="W46" s="29">
        <f>S46+U46</f>
        <v>4126</v>
      </c>
      <c r="X46" s="45">
        <f>W46/R46</f>
        <v>0.27084153866351585</v>
      </c>
      <c r="Y46" s="29">
        <v>196</v>
      </c>
      <c r="Z46" s="29">
        <v>4</v>
      </c>
      <c r="AA46" s="29">
        <f>Y46+Z46</f>
        <v>200</v>
      </c>
      <c r="AB46" s="29">
        <v>139</v>
      </c>
      <c r="AC46" s="29">
        <v>2</v>
      </c>
      <c r="AD46" s="29">
        <f>AB46+AC46</f>
        <v>141</v>
      </c>
      <c r="AE46" s="29">
        <v>16</v>
      </c>
      <c r="AF46" s="29">
        <v>75</v>
      </c>
      <c r="AG46" s="29">
        <f>AE46+AF46</f>
        <v>91</v>
      </c>
      <c r="AH46" s="29">
        <v>1</v>
      </c>
      <c r="AI46" s="29">
        <v>0</v>
      </c>
      <c r="AJ46" s="29">
        <v>0</v>
      </c>
      <c r="AK46" s="29">
        <v>1</v>
      </c>
      <c r="AL46" s="29"/>
      <c r="AN46" s="29"/>
    </row>
    <row r="47" spans="1:40" x14ac:dyDescent="0.25">
      <c r="A47" s="39" t="s">
        <v>42</v>
      </c>
      <c r="B47" s="29" t="s">
        <v>151</v>
      </c>
      <c r="C47" s="30" t="s">
        <v>35</v>
      </c>
      <c r="D47" s="29">
        <v>1</v>
      </c>
      <c r="E47" s="29"/>
      <c r="F47" s="29">
        <v>1</v>
      </c>
      <c r="H47" s="29">
        <v>4</v>
      </c>
      <c r="I47" s="29">
        <v>1</v>
      </c>
      <c r="J47" s="29">
        <v>1</v>
      </c>
      <c r="K47" s="29">
        <v>0</v>
      </c>
      <c r="L47" s="29">
        <v>0</v>
      </c>
      <c r="M47" s="29">
        <v>17805</v>
      </c>
      <c r="N47" s="29">
        <v>18</v>
      </c>
      <c r="O47" s="29">
        <f t="shared" si="23"/>
        <v>17823</v>
      </c>
      <c r="P47" s="29">
        <f>IF(D47=1, M47, 0)</f>
        <v>17805</v>
      </c>
      <c r="Q47" s="29">
        <f>IF(D47=1, N47, 0)</f>
        <v>18</v>
      </c>
      <c r="R47" s="29">
        <f>P47+Q47</f>
        <v>17823</v>
      </c>
      <c r="S47" s="29">
        <v>5877</v>
      </c>
      <c r="T47" s="45">
        <f>S47/P47</f>
        <v>0.33007582139848357</v>
      </c>
      <c r="U47" s="29">
        <v>16</v>
      </c>
      <c r="V47" s="45">
        <f>U47/Q47</f>
        <v>0.88888888888888884</v>
      </c>
      <c r="W47" s="29">
        <f>S47+U47</f>
        <v>5893</v>
      </c>
      <c r="X47" s="45">
        <f>W47/R47</f>
        <v>0.33064018403186896</v>
      </c>
      <c r="Y47" s="29">
        <v>213</v>
      </c>
      <c r="Z47" s="29">
        <v>2</v>
      </c>
      <c r="AA47" s="29">
        <f>Y47+Z47</f>
        <v>215</v>
      </c>
      <c r="AB47" s="29">
        <v>185</v>
      </c>
      <c r="AC47" s="29">
        <v>2</v>
      </c>
      <c r="AD47" s="29">
        <f>AB47+AC47</f>
        <v>187</v>
      </c>
      <c r="AE47" s="29">
        <v>20</v>
      </c>
      <c r="AF47" s="29">
        <v>166</v>
      </c>
      <c r="AG47" s="29">
        <f>AE47+AF47</f>
        <v>186</v>
      </c>
      <c r="AH47" s="29">
        <v>1</v>
      </c>
      <c r="AI47" s="29">
        <v>1</v>
      </c>
      <c r="AJ47" s="29">
        <v>0</v>
      </c>
      <c r="AK47" s="29">
        <v>1</v>
      </c>
      <c r="AL47" s="29"/>
      <c r="AN47" s="29"/>
    </row>
    <row r="48" spans="1:40" x14ac:dyDescent="0.25">
      <c r="A48" s="39" t="s">
        <v>42</v>
      </c>
      <c r="B48" s="29" t="s">
        <v>152</v>
      </c>
      <c r="C48" s="30" t="s">
        <v>35</v>
      </c>
      <c r="E48" s="29">
        <v>1</v>
      </c>
      <c r="F48" s="29">
        <v>1</v>
      </c>
      <c r="G48" s="29">
        <v>1</v>
      </c>
      <c r="H48" s="29">
        <v>1</v>
      </c>
      <c r="I48" s="29">
        <v>1</v>
      </c>
      <c r="J48" s="29">
        <v>1</v>
      </c>
      <c r="K48" s="29">
        <v>0</v>
      </c>
      <c r="L48" s="29">
        <v>0</v>
      </c>
      <c r="M48" s="29">
        <v>17362</v>
      </c>
      <c r="N48" s="29">
        <v>14</v>
      </c>
      <c r="O48" s="29">
        <f t="shared" si="23"/>
        <v>17376</v>
      </c>
      <c r="P48" s="178"/>
      <c r="Q48" s="178"/>
      <c r="R48" s="178"/>
      <c r="S48" s="178"/>
      <c r="T48" s="179"/>
      <c r="U48" s="178"/>
      <c r="V48" s="179"/>
      <c r="W48" s="178"/>
      <c r="X48" s="179"/>
      <c r="Y48" s="178"/>
      <c r="Z48" s="178"/>
      <c r="AA48" s="178"/>
      <c r="AB48" s="178"/>
      <c r="AC48" s="178"/>
      <c r="AD48" s="178"/>
      <c r="AE48" s="178"/>
      <c r="AF48" s="178"/>
      <c r="AG48" s="178"/>
      <c r="AH48" s="29">
        <v>0</v>
      </c>
      <c r="AI48" s="29">
        <v>0</v>
      </c>
      <c r="AJ48" s="29">
        <v>0</v>
      </c>
      <c r="AK48" s="29">
        <v>1</v>
      </c>
      <c r="AL48" s="29"/>
      <c r="AN48" s="29"/>
    </row>
    <row r="49" spans="1:40" x14ac:dyDescent="0.25">
      <c r="A49" s="30" t="s">
        <v>43</v>
      </c>
      <c r="B49" s="29" t="s">
        <v>153</v>
      </c>
      <c r="C49" s="40" t="s">
        <v>35</v>
      </c>
      <c r="D49" s="29">
        <v>1</v>
      </c>
      <c r="E49" s="29"/>
      <c r="F49" s="29">
        <v>2</v>
      </c>
      <c r="H49" s="29">
        <v>5</v>
      </c>
      <c r="I49" s="29">
        <v>1</v>
      </c>
      <c r="J49" s="29">
        <v>0</v>
      </c>
      <c r="K49" s="29">
        <v>0</v>
      </c>
      <c r="L49" s="29">
        <v>0</v>
      </c>
      <c r="M49" s="29">
        <v>3019</v>
      </c>
      <c r="N49" s="29">
        <v>3</v>
      </c>
      <c r="O49" s="29">
        <f t="shared" si="23"/>
        <v>3022</v>
      </c>
      <c r="P49" s="29">
        <f>IF(D49=1, M49, 0)</f>
        <v>3019</v>
      </c>
      <c r="Q49" s="29">
        <f>IF(D49=1, N49, 0)</f>
        <v>3</v>
      </c>
      <c r="R49" s="29">
        <f>P49+Q49</f>
        <v>3022</v>
      </c>
      <c r="S49" s="29">
        <v>1565</v>
      </c>
      <c r="T49" s="45">
        <f>S49/P49</f>
        <v>0.51838357071878105</v>
      </c>
      <c r="U49" s="29">
        <v>4</v>
      </c>
      <c r="V49" s="45">
        <f>U49/Q49</f>
        <v>1.3333333333333333</v>
      </c>
      <c r="W49" s="29">
        <f>S49+U49</f>
        <v>1569</v>
      </c>
      <c r="X49" s="45">
        <f>W49/R49</f>
        <v>0.51919258769027132</v>
      </c>
      <c r="Y49" s="29">
        <v>22</v>
      </c>
      <c r="Z49" s="29">
        <v>1</v>
      </c>
      <c r="AA49" s="29">
        <f>Y49+Z49</f>
        <v>23</v>
      </c>
      <c r="AB49" s="29">
        <v>18</v>
      </c>
      <c r="AC49" s="29">
        <v>1</v>
      </c>
      <c r="AD49" s="29">
        <f>AB49+AC49</f>
        <v>19</v>
      </c>
      <c r="AE49" s="29">
        <v>7</v>
      </c>
      <c r="AF49" s="29">
        <v>17</v>
      </c>
      <c r="AG49" s="29">
        <f>AE49+AF49</f>
        <v>24</v>
      </c>
      <c r="AH49" s="29">
        <v>2</v>
      </c>
      <c r="AI49" s="29">
        <v>1</v>
      </c>
      <c r="AJ49" s="29">
        <v>0</v>
      </c>
      <c r="AK49" s="29">
        <v>2</v>
      </c>
      <c r="AL49" s="29"/>
      <c r="AN49" s="29"/>
    </row>
    <row r="50" spans="1:40" x14ac:dyDescent="0.25">
      <c r="A50" s="30" t="s">
        <v>43</v>
      </c>
      <c r="B50" s="29" t="s">
        <v>154</v>
      </c>
      <c r="C50" s="40" t="s">
        <v>35</v>
      </c>
      <c r="D50" s="29">
        <v>1</v>
      </c>
      <c r="E50" s="29"/>
      <c r="F50" s="29">
        <v>1</v>
      </c>
      <c r="H50" s="29">
        <v>6</v>
      </c>
      <c r="I50" s="29">
        <v>0</v>
      </c>
      <c r="J50" s="29">
        <v>0</v>
      </c>
      <c r="K50" s="29">
        <v>0</v>
      </c>
      <c r="L50" s="29">
        <v>0</v>
      </c>
      <c r="M50" s="29">
        <v>1392</v>
      </c>
      <c r="N50" s="29">
        <v>2</v>
      </c>
      <c r="O50" s="29">
        <f t="shared" si="23"/>
        <v>1394</v>
      </c>
      <c r="P50" s="29">
        <f>IF(D50=1, M50, 0)</f>
        <v>1392</v>
      </c>
      <c r="Q50" s="29">
        <f>IF(D50=1, N50, 0)</f>
        <v>2</v>
      </c>
      <c r="R50" s="29">
        <f>P50+Q50</f>
        <v>1394</v>
      </c>
      <c r="S50" s="29">
        <v>719</v>
      </c>
      <c r="T50" s="45">
        <f>S50/P50</f>
        <v>0.51652298850574707</v>
      </c>
      <c r="U50" s="29">
        <v>0</v>
      </c>
      <c r="V50" s="45">
        <f>U50/Q50</f>
        <v>0</v>
      </c>
      <c r="W50" s="29">
        <f>S50+U50</f>
        <v>719</v>
      </c>
      <c r="X50" s="45">
        <f>W50/R50</f>
        <v>0.51578192252510757</v>
      </c>
      <c r="Y50" s="29">
        <v>15</v>
      </c>
      <c r="Z50" s="29">
        <v>0</v>
      </c>
      <c r="AA50" s="29">
        <f>Y50+Z50</f>
        <v>15</v>
      </c>
      <c r="AB50" s="29">
        <v>12</v>
      </c>
      <c r="AC50" s="29">
        <v>0</v>
      </c>
      <c r="AD50" s="29">
        <f>AB50+AC50</f>
        <v>12</v>
      </c>
      <c r="AE50" s="29">
        <v>7</v>
      </c>
      <c r="AF50" s="29">
        <v>1</v>
      </c>
      <c r="AG50" s="29">
        <f>AE50+AF50</f>
        <v>8</v>
      </c>
      <c r="AH50" s="29">
        <v>1</v>
      </c>
      <c r="AI50" s="29">
        <v>0</v>
      </c>
      <c r="AJ50" s="29">
        <v>0</v>
      </c>
      <c r="AK50" s="29">
        <v>1</v>
      </c>
      <c r="AL50" s="29"/>
      <c r="AN50" s="29"/>
    </row>
    <row r="51" spans="1:40" x14ac:dyDescent="0.25">
      <c r="A51" s="30" t="s">
        <v>43</v>
      </c>
      <c r="B51" s="29" t="s">
        <v>155</v>
      </c>
      <c r="C51" s="40" t="s">
        <v>35</v>
      </c>
      <c r="E51" s="29">
        <v>1</v>
      </c>
      <c r="F51" s="29">
        <v>1</v>
      </c>
      <c r="G51" s="29">
        <v>1</v>
      </c>
      <c r="H51" s="29">
        <v>1</v>
      </c>
      <c r="I51" s="29">
        <v>1</v>
      </c>
      <c r="J51" s="29">
        <v>1</v>
      </c>
      <c r="K51" s="29">
        <v>0</v>
      </c>
      <c r="L51" s="29">
        <v>0</v>
      </c>
      <c r="M51" s="29">
        <v>1274</v>
      </c>
      <c r="N51" s="29">
        <v>14</v>
      </c>
      <c r="O51" s="29">
        <f>M51+N51</f>
        <v>1288</v>
      </c>
      <c r="P51" s="178"/>
      <c r="Q51" s="178"/>
      <c r="R51" s="178"/>
      <c r="S51" s="178"/>
      <c r="T51" s="179"/>
      <c r="U51" s="178"/>
      <c r="V51" s="179"/>
      <c r="W51" s="178"/>
      <c r="X51" s="179"/>
      <c r="Y51" s="178"/>
      <c r="Z51" s="178"/>
      <c r="AA51" s="178"/>
      <c r="AB51" s="178"/>
      <c r="AC51" s="178"/>
      <c r="AD51" s="178"/>
      <c r="AE51" s="178"/>
      <c r="AF51" s="178"/>
      <c r="AG51" s="178"/>
      <c r="AH51" s="29">
        <v>1</v>
      </c>
      <c r="AI51" s="29">
        <v>1</v>
      </c>
      <c r="AJ51" s="29">
        <v>0</v>
      </c>
      <c r="AK51" s="29">
        <v>1</v>
      </c>
      <c r="AL51" s="29"/>
      <c r="AN51" s="29"/>
    </row>
    <row r="52" spans="1:40" x14ac:dyDescent="0.25">
      <c r="A52" s="30" t="s">
        <v>43</v>
      </c>
      <c r="B52" s="29" t="s">
        <v>156</v>
      </c>
      <c r="C52" s="40" t="s">
        <v>35</v>
      </c>
      <c r="D52" s="29">
        <v>1</v>
      </c>
      <c r="E52" s="29"/>
      <c r="F52" s="29">
        <v>1</v>
      </c>
      <c r="H52" s="29">
        <v>3</v>
      </c>
      <c r="I52" s="29">
        <v>1</v>
      </c>
      <c r="J52" s="29">
        <v>1</v>
      </c>
      <c r="K52" s="29">
        <v>0</v>
      </c>
      <c r="L52" s="29">
        <v>0</v>
      </c>
      <c r="M52" s="29">
        <v>1148</v>
      </c>
      <c r="N52" s="29">
        <v>3</v>
      </c>
      <c r="O52" s="29">
        <f>M52+N52</f>
        <v>1151</v>
      </c>
      <c r="P52" s="29">
        <f>IF(D52=1, M52, 0)</f>
        <v>1148</v>
      </c>
      <c r="Q52" s="29">
        <f>IF(D52=1, N52, 0)</f>
        <v>3</v>
      </c>
      <c r="R52" s="29">
        <f>P52+Q52</f>
        <v>1151</v>
      </c>
      <c r="S52" s="29">
        <v>650</v>
      </c>
      <c r="T52" s="45">
        <f>S52/P52</f>
        <v>0.56620209059233451</v>
      </c>
      <c r="U52" s="29">
        <v>2</v>
      </c>
      <c r="V52" s="45">
        <f>U52/Q52</f>
        <v>0.66666666666666663</v>
      </c>
      <c r="W52" s="29">
        <f>S52+U52</f>
        <v>652</v>
      </c>
      <c r="X52" s="45">
        <f>W52/R52</f>
        <v>0.5664639443961772</v>
      </c>
      <c r="Y52" s="29">
        <v>4</v>
      </c>
      <c r="Z52" s="29">
        <v>0</v>
      </c>
      <c r="AA52" s="29">
        <f>Y52+Z52</f>
        <v>4</v>
      </c>
      <c r="AB52" s="29">
        <v>3</v>
      </c>
      <c r="AC52" s="29">
        <v>0</v>
      </c>
      <c r="AD52" s="29">
        <f>AB52+AC52</f>
        <v>3</v>
      </c>
      <c r="AE52" s="29">
        <v>1</v>
      </c>
      <c r="AF52" s="29">
        <v>6</v>
      </c>
      <c r="AG52" s="29">
        <f>AE52+AF52</f>
        <v>7</v>
      </c>
      <c r="AH52" s="29">
        <v>1</v>
      </c>
      <c r="AI52" s="29">
        <v>0</v>
      </c>
      <c r="AJ52" s="29">
        <v>0</v>
      </c>
      <c r="AK52" s="29">
        <v>1</v>
      </c>
      <c r="AL52" s="29"/>
      <c r="AN52" s="29"/>
    </row>
    <row r="53" spans="1:40" x14ac:dyDescent="0.25">
      <c r="A53" s="30" t="s">
        <v>43</v>
      </c>
      <c r="B53" s="29" t="s">
        <v>157</v>
      </c>
      <c r="C53" s="40" t="s">
        <v>35</v>
      </c>
      <c r="D53" s="29">
        <v>1</v>
      </c>
      <c r="E53" s="29"/>
      <c r="F53" s="29">
        <v>1</v>
      </c>
      <c r="H53" s="29">
        <v>2</v>
      </c>
      <c r="I53" s="29">
        <v>2</v>
      </c>
      <c r="J53" s="29">
        <v>1</v>
      </c>
      <c r="K53" s="29">
        <v>0</v>
      </c>
      <c r="L53" s="29">
        <v>0</v>
      </c>
      <c r="M53" s="29">
        <v>1297</v>
      </c>
      <c r="N53" s="29">
        <v>7</v>
      </c>
      <c r="O53" s="29">
        <f t="shared" si="23"/>
        <v>1304</v>
      </c>
      <c r="P53" s="29">
        <f>IF(D53=1, M53, 0)</f>
        <v>1297</v>
      </c>
      <c r="Q53" s="29">
        <f>IF(D53=1, N53, 0)</f>
        <v>7</v>
      </c>
      <c r="R53" s="29">
        <f>P53+Q53</f>
        <v>1304</v>
      </c>
      <c r="S53" s="29">
        <v>612</v>
      </c>
      <c r="T53" s="45">
        <f>S53/P53</f>
        <v>0.47185813415574401</v>
      </c>
      <c r="U53" s="29">
        <v>5</v>
      </c>
      <c r="V53" s="45">
        <f>U53/Q53</f>
        <v>0.7142857142857143</v>
      </c>
      <c r="W53" s="29">
        <f>S53+U53</f>
        <v>617</v>
      </c>
      <c r="X53" s="45">
        <f>W53/R53</f>
        <v>0.47315950920245398</v>
      </c>
      <c r="Y53" s="29">
        <v>10</v>
      </c>
      <c r="Z53" s="29">
        <v>0</v>
      </c>
      <c r="AA53" s="29">
        <f>Y53+Z53</f>
        <v>10</v>
      </c>
      <c r="AB53" s="29">
        <v>9</v>
      </c>
      <c r="AC53" s="29">
        <v>0</v>
      </c>
      <c r="AD53" s="29">
        <f>AB53+AC53</f>
        <v>9</v>
      </c>
      <c r="AE53" s="29">
        <v>1</v>
      </c>
      <c r="AF53" s="29">
        <v>5</v>
      </c>
      <c r="AG53" s="29">
        <f>AE53+AF53</f>
        <v>6</v>
      </c>
      <c r="AH53" s="29">
        <v>1</v>
      </c>
      <c r="AI53" s="29">
        <v>0</v>
      </c>
      <c r="AJ53" s="29">
        <v>0</v>
      </c>
      <c r="AK53" s="29">
        <v>1</v>
      </c>
      <c r="AL53" s="29"/>
      <c r="AN53" s="29"/>
    </row>
    <row r="54" spans="1:40" x14ac:dyDescent="0.25">
      <c r="A54" s="30" t="s">
        <v>43</v>
      </c>
      <c r="B54" s="29" t="s">
        <v>158</v>
      </c>
      <c r="C54" s="40" t="s">
        <v>35</v>
      </c>
      <c r="E54" s="29">
        <v>1</v>
      </c>
      <c r="F54" s="29">
        <v>1</v>
      </c>
      <c r="G54" s="29">
        <v>1</v>
      </c>
      <c r="H54" s="29">
        <v>1</v>
      </c>
      <c r="I54" s="29">
        <v>0</v>
      </c>
      <c r="J54" s="29">
        <v>0</v>
      </c>
      <c r="K54" s="29">
        <v>0</v>
      </c>
      <c r="L54" s="29">
        <v>0</v>
      </c>
      <c r="M54" s="29">
        <v>1420</v>
      </c>
      <c r="N54" s="29">
        <v>1</v>
      </c>
      <c r="O54" s="29">
        <f t="shared" si="23"/>
        <v>1421</v>
      </c>
      <c r="P54" s="178"/>
      <c r="Q54" s="178"/>
      <c r="R54" s="178"/>
      <c r="S54" s="178"/>
      <c r="T54" s="179"/>
      <c r="U54" s="178"/>
      <c r="V54" s="179"/>
      <c r="W54" s="178"/>
      <c r="X54" s="179"/>
      <c r="Y54" s="178"/>
      <c r="Z54" s="178"/>
      <c r="AA54" s="178"/>
      <c r="AB54" s="178"/>
      <c r="AC54" s="178"/>
      <c r="AD54" s="178"/>
      <c r="AE54" s="178"/>
      <c r="AF54" s="178"/>
      <c r="AG54" s="178"/>
      <c r="AH54" s="29">
        <v>0</v>
      </c>
      <c r="AI54" s="29">
        <v>0</v>
      </c>
      <c r="AJ54" s="29">
        <v>0</v>
      </c>
      <c r="AK54" s="29">
        <v>1</v>
      </c>
      <c r="AL54" s="29"/>
      <c r="AN54" s="29"/>
    </row>
    <row r="55" spans="1:40" x14ac:dyDescent="0.25">
      <c r="A55" s="30" t="s">
        <v>43</v>
      </c>
      <c r="B55" s="29" t="s">
        <v>159</v>
      </c>
      <c r="C55" s="40" t="s">
        <v>35</v>
      </c>
      <c r="D55" s="29">
        <v>1</v>
      </c>
      <c r="E55" s="29"/>
      <c r="F55" s="29">
        <v>1</v>
      </c>
      <c r="H55" s="29">
        <v>2</v>
      </c>
      <c r="I55" s="29">
        <v>0</v>
      </c>
      <c r="J55" s="29">
        <v>0</v>
      </c>
      <c r="K55" s="29">
        <v>0</v>
      </c>
      <c r="L55" s="29">
        <v>0</v>
      </c>
      <c r="M55" s="29">
        <v>1369</v>
      </c>
      <c r="N55" s="29">
        <v>2</v>
      </c>
      <c r="O55" s="29">
        <f t="shared" si="23"/>
        <v>1371</v>
      </c>
      <c r="P55" s="29">
        <f>IF(D55=1, M55, 0)</f>
        <v>1369</v>
      </c>
      <c r="Q55" s="29">
        <f>IF(D55=1, N55, 0)</f>
        <v>2</v>
      </c>
      <c r="R55" s="29">
        <f>P55+Q55</f>
        <v>1371</v>
      </c>
      <c r="S55" s="29">
        <v>908</v>
      </c>
      <c r="T55" s="45">
        <f>S55/P55</f>
        <v>0.66325785244704161</v>
      </c>
      <c r="U55" s="29">
        <v>3</v>
      </c>
      <c r="V55" s="45">
        <f>U55/Q55</f>
        <v>1.5</v>
      </c>
      <c r="W55" s="29">
        <f>S55+U55</f>
        <v>911</v>
      </c>
      <c r="X55" s="45">
        <f>W55/R55</f>
        <v>0.66447848285922684</v>
      </c>
      <c r="Y55" s="29">
        <v>16</v>
      </c>
      <c r="Z55" s="29">
        <v>1</v>
      </c>
      <c r="AA55" s="29">
        <f>Y55+Z55</f>
        <v>17</v>
      </c>
      <c r="AB55" s="29">
        <v>14</v>
      </c>
      <c r="AC55" s="29">
        <v>1</v>
      </c>
      <c r="AD55" s="29">
        <f>AB55+AC55</f>
        <v>15</v>
      </c>
      <c r="AE55" s="29">
        <v>0</v>
      </c>
      <c r="AF55" s="29">
        <v>13</v>
      </c>
      <c r="AG55" s="29">
        <f>AE55+AF55</f>
        <v>13</v>
      </c>
      <c r="AH55" s="29">
        <v>1</v>
      </c>
      <c r="AI55" s="29">
        <v>0</v>
      </c>
      <c r="AJ55" s="29">
        <v>0</v>
      </c>
      <c r="AK55" s="29">
        <v>1</v>
      </c>
      <c r="AL55" s="29"/>
      <c r="AN55" s="29"/>
    </row>
    <row r="56" spans="1:40" x14ac:dyDescent="0.25">
      <c r="A56" s="30" t="s">
        <v>43</v>
      </c>
      <c r="B56" s="29" t="s">
        <v>160</v>
      </c>
      <c r="C56" s="40" t="s">
        <v>35</v>
      </c>
      <c r="E56" s="29">
        <v>1</v>
      </c>
      <c r="F56" s="29">
        <v>1</v>
      </c>
      <c r="G56" s="29">
        <v>1</v>
      </c>
      <c r="H56" s="29">
        <v>1</v>
      </c>
      <c r="I56" s="29">
        <v>1</v>
      </c>
      <c r="J56" s="29">
        <v>1</v>
      </c>
      <c r="K56" s="29">
        <v>0</v>
      </c>
      <c r="L56" s="29">
        <v>1</v>
      </c>
      <c r="M56" s="29">
        <v>1420</v>
      </c>
      <c r="N56" s="29">
        <v>4</v>
      </c>
      <c r="O56" s="29">
        <f t="shared" si="23"/>
        <v>1424</v>
      </c>
      <c r="P56" s="178"/>
      <c r="Q56" s="178"/>
      <c r="R56" s="178"/>
      <c r="S56" s="178"/>
      <c r="T56" s="179"/>
      <c r="U56" s="178"/>
      <c r="V56" s="179"/>
      <c r="W56" s="178"/>
      <c r="X56" s="179"/>
      <c r="Y56" s="178"/>
      <c r="Z56" s="178"/>
      <c r="AA56" s="178"/>
      <c r="AB56" s="178"/>
      <c r="AC56" s="178"/>
      <c r="AD56" s="178"/>
      <c r="AE56" s="178"/>
      <c r="AF56" s="178"/>
      <c r="AG56" s="178"/>
      <c r="AH56" s="29">
        <v>1</v>
      </c>
      <c r="AI56" s="29">
        <v>1</v>
      </c>
      <c r="AJ56" s="29">
        <v>0</v>
      </c>
      <c r="AK56" s="29">
        <v>1</v>
      </c>
      <c r="AL56" s="29"/>
      <c r="AN56" s="29"/>
    </row>
    <row r="57" spans="1:40" x14ac:dyDescent="0.25">
      <c r="A57" s="30" t="s">
        <v>44</v>
      </c>
      <c r="B57" s="29" t="s">
        <v>130</v>
      </c>
      <c r="C57" s="40" t="s">
        <v>45</v>
      </c>
      <c r="D57" s="29">
        <v>1</v>
      </c>
      <c r="E57" s="29"/>
      <c r="F57" s="29">
        <v>14</v>
      </c>
      <c r="H57" s="29">
        <v>54</v>
      </c>
      <c r="I57" s="29">
        <v>14</v>
      </c>
      <c r="J57" s="29">
        <v>8</v>
      </c>
      <c r="K57" s="29">
        <v>3</v>
      </c>
      <c r="L57" s="29">
        <v>1</v>
      </c>
      <c r="M57" s="29">
        <v>94566</v>
      </c>
      <c r="N57" s="29">
        <v>151</v>
      </c>
      <c r="O57" s="29">
        <f t="shared" si="23"/>
        <v>94717</v>
      </c>
      <c r="P57" s="29">
        <f t="shared" ref="P57:P63" si="34">IF(D57=1, M57, 0)</f>
        <v>94566</v>
      </c>
      <c r="Q57" s="29">
        <f t="shared" ref="Q57:Q63" si="35">IF(D57=1, N57, 0)</f>
        <v>151</v>
      </c>
      <c r="R57" s="29">
        <f t="shared" ref="R57:R63" si="36">P57+Q57</f>
        <v>94717</v>
      </c>
      <c r="S57" s="29">
        <v>43171</v>
      </c>
      <c r="T57" s="45">
        <f t="shared" ref="T57:T63" si="37">S57/P57</f>
        <v>0.45651714146733496</v>
      </c>
      <c r="U57" s="29">
        <v>129</v>
      </c>
      <c r="V57" s="45">
        <f t="shared" ref="V57:V63" si="38">U57/Q57</f>
        <v>0.85430463576158944</v>
      </c>
      <c r="W57" s="29">
        <f t="shared" ref="W57:W63" si="39">S57+U57</f>
        <v>43300</v>
      </c>
      <c r="X57" s="45">
        <f t="shared" ref="X57:X63" si="40">W57/R57</f>
        <v>0.4571513033563141</v>
      </c>
      <c r="Y57" s="29">
        <v>1323</v>
      </c>
      <c r="Z57" s="29">
        <v>27</v>
      </c>
      <c r="AA57" s="29">
        <f t="shared" ref="AA57:AA63" si="41">Y57+Z57</f>
        <v>1350</v>
      </c>
      <c r="AB57" s="29">
        <v>1141</v>
      </c>
      <c r="AC57" s="29">
        <v>24</v>
      </c>
      <c r="AD57" s="29">
        <f t="shared" ref="AD57:AD63" si="42">AB57+AC57</f>
        <v>1165</v>
      </c>
      <c r="AE57" s="29">
        <v>579</v>
      </c>
      <c r="AF57" s="29">
        <v>423</v>
      </c>
      <c r="AG57" s="29">
        <f t="shared" ref="AG57:AG63" si="43">AE57+AF57</f>
        <v>1002</v>
      </c>
      <c r="AH57" s="29">
        <v>23</v>
      </c>
      <c r="AI57" s="29">
        <v>4</v>
      </c>
      <c r="AJ57" s="29">
        <v>0</v>
      </c>
      <c r="AK57" s="29">
        <v>14</v>
      </c>
      <c r="AL57" s="29"/>
      <c r="AN57" s="29"/>
    </row>
    <row r="58" spans="1:40" x14ac:dyDescent="0.25">
      <c r="A58" s="30" t="s">
        <v>46</v>
      </c>
      <c r="B58" s="29" t="s">
        <v>161</v>
      </c>
      <c r="C58" s="30" t="s">
        <v>45</v>
      </c>
      <c r="D58" s="29">
        <v>1</v>
      </c>
      <c r="E58" s="29"/>
      <c r="F58" s="29">
        <v>3</v>
      </c>
      <c r="H58" s="29">
        <v>12</v>
      </c>
      <c r="I58" s="29">
        <v>3</v>
      </c>
      <c r="J58" s="29">
        <v>2</v>
      </c>
      <c r="K58" s="29">
        <v>0</v>
      </c>
      <c r="L58" s="29">
        <v>0</v>
      </c>
      <c r="M58" s="29">
        <v>18747</v>
      </c>
      <c r="N58" s="29">
        <v>70</v>
      </c>
      <c r="O58" s="29">
        <f t="shared" si="23"/>
        <v>18817</v>
      </c>
      <c r="P58" s="29">
        <f t="shared" si="34"/>
        <v>18747</v>
      </c>
      <c r="Q58" s="29">
        <f t="shared" si="35"/>
        <v>70</v>
      </c>
      <c r="R58" s="29">
        <f t="shared" si="36"/>
        <v>18817</v>
      </c>
      <c r="S58" s="29">
        <v>9971</v>
      </c>
      <c r="T58" s="45">
        <f t="shared" si="37"/>
        <v>0.53187176614925058</v>
      </c>
      <c r="U58" s="29">
        <v>63</v>
      </c>
      <c r="V58" s="45">
        <f t="shared" si="38"/>
        <v>0.9</v>
      </c>
      <c r="W58" s="29">
        <f t="shared" si="39"/>
        <v>10034</v>
      </c>
      <c r="X58" s="45">
        <f t="shared" si="40"/>
        <v>0.53324121804751023</v>
      </c>
      <c r="Y58" s="29">
        <v>112</v>
      </c>
      <c r="Z58" s="29">
        <v>1</v>
      </c>
      <c r="AA58" s="29">
        <f t="shared" si="41"/>
        <v>113</v>
      </c>
      <c r="AB58" s="29">
        <v>50</v>
      </c>
      <c r="AC58" s="29">
        <v>1</v>
      </c>
      <c r="AD58" s="29">
        <f t="shared" si="42"/>
        <v>51</v>
      </c>
      <c r="AE58" s="29">
        <v>86</v>
      </c>
      <c r="AF58" s="29">
        <v>131</v>
      </c>
      <c r="AG58" s="29">
        <f t="shared" si="43"/>
        <v>217</v>
      </c>
      <c r="AH58" s="29">
        <v>4</v>
      </c>
      <c r="AI58" s="29">
        <v>3</v>
      </c>
      <c r="AJ58" s="29">
        <v>0</v>
      </c>
      <c r="AK58" s="29">
        <v>3</v>
      </c>
      <c r="AL58" s="29"/>
      <c r="AN58" s="29"/>
    </row>
    <row r="59" spans="1:40" x14ac:dyDescent="0.25">
      <c r="A59" s="30" t="s">
        <v>46</v>
      </c>
      <c r="B59" s="29" t="s">
        <v>162</v>
      </c>
      <c r="C59" s="30" t="s">
        <v>45</v>
      </c>
      <c r="D59" s="29">
        <v>1</v>
      </c>
      <c r="E59" s="29"/>
      <c r="F59" s="29">
        <v>1</v>
      </c>
      <c r="H59" s="29">
        <v>2</v>
      </c>
      <c r="I59" s="29">
        <v>1</v>
      </c>
      <c r="J59" s="29">
        <v>1</v>
      </c>
      <c r="K59" s="29">
        <v>0</v>
      </c>
      <c r="L59" s="29">
        <v>0</v>
      </c>
      <c r="M59" s="29">
        <v>4979</v>
      </c>
      <c r="N59" s="29">
        <v>17</v>
      </c>
      <c r="O59" s="29">
        <f t="shared" si="23"/>
        <v>4996</v>
      </c>
      <c r="P59" s="29">
        <f t="shared" si="34"/>
        <v>4979</v>
      </c>
      <c r="Q59" s="29">
        <f t="shared" si="35"/>
        <v>17</v>
      </c>
      <c r="R59" s="29">
        <f t="shared" si="36"/>
        <v>4996</v>
      </c>
      <c r="S59" s="29">
        <v>2578</v>
      </c>
      <c r="T59" s="45">
        <f t="shared" si="37"/>
        <v>0.5177746535448885</v>
      </c>
      <c r="U59" s="29">
        <v>16</v>
      </c>
      <c r="V59" s="45">
        <f t="shared" si="38"/>
        <v>0.94117647058823528</v>
      </c>
      <c r="W59" s="29">
        <f t="shared" si="39"/>
        <v>2594</v>
      </c>
      <c r="X59" s="45">
        <f t="shared" si="40"/>
        <v>0.51921537229783832</v>
      </c>
      <c r="Y59" s="29">
        <v>184</v>
      </c>
      <c r="Z59" s="29">
        <v>0</v>
      </c>
      <c r="AA59" s="29">
        <f t="shared" si="41"/>
        <v>184</v>
      </c>
      <c r="AB59" s="29">
        <v>97</v>
      </c>
      <c r="AC59" s="29">
        <v>0</v>
      </c>
      <c r="AD59" s="29">
        <f t="shared" si="42"/>
        <v>97</v>
      </c>
      <c r="AE59" s="29">
        <v>9</v>
      </c>
      <c r="AF59" s="29">
        <v>87</v>
      </c>
      <c r="AG59" s="29">
        <f t="shared" si="43"/>
        <v>96</v>
      </c>
      <c r="AH59" s="29">
        <v>0</v>
      </c>
      <c r="AI59" s="29">
        <v>0</v>
      </c>
      <c r="AJ59" s="29">
        <v>0</v>
      </c>
      <c r="AK59" s="29">
        <v>1</v>
      </c>
      <c r="AL59" s="29"/>
      <c r="AN59" s="29"/>
    </row>
    <row r="60" spans="1:40" x14ac:dyDescent="0.25">
      <c r="A60" s="30" t="s">
        <v>46</v>
      </c>
      <c r="B60" s="29" t="s">
        <v>163</v>
      </c>
      <c r="C60" s="30" t="s">
        <v>45</v>
      </c>
      <c r="D60" s="29">
        <v>1</v>
      </c>
      <c r="E60" s="29"/>
      <c r="F60" s="29">
        <v>2</v>
      </c>
      <c r="H60" s="29">
        <v>9</v>
      </c>
      <c r="I60" s="29">
        <v>1</v>
      </c>
      <c r="J60" s="29">
        <v>1</v>
      </c>
      <c r="K60" s="29">
        <v>3</v>
      </c>
      <c r="L60" s="29">
        <v>1</v>
      </c>
      <c r="M60" s="29">
        <v>9963</v>
      </c>
      <c r="N60" s="29">
        <v>52</v>
      </c>
      <c r="O60" s="29">
        <f t="shared" si="23"/>
        <v>10015</v>
      </c>
      <c r="P60" s="29">
        <f t="shared" si="34"/>
        <v>9963</v>
      </c>
      <c r="Q60" s="29">
        <f t="shared" si="35"/>
        <v>52</v>
      </c>
      <c r="R60" s="29">
        <f t="shared" si="36"/>
        <v>10015</v>
      </c>
      <c r="S60" s="29">
        <v>5004</v>
      </c>
      <c r="T60" s="45">
        <f t="shared" si="37"/>
        <v>0.5022583559168925</v>
      </c>
      <c r="U60" s="29">
        <v>45</v>
      </c>
      <c r="V60" s="45">
        <f t="shared" si="38"/>
        <v>0.86538461538461542</v>
      </c>
      <c r="W60" s="29">
        <f t="shared" si="39"/>
        <v>5049</v>
      </c>
      <c r="X60" s="45">
        <f t="shared" si="40"/>
        <v>0.5041437843235147</v>
      </c>
      <c r="Y60" s="29">
        <v>239</v>
      </c>
      <c r="Z60" s="29">
        <v>1</v>
      </c>
      <c r="AA60" s="29">
        <f t="shared" si="41"/>
        <v>240</v>
      </c>
      <c r="AB60" s="29">
        <v>111</v>
      </c>
      <c r="AC60" s="29">
        <v>1</v>
      </c>
      <c r="AD60" s="29">
        <f t="shared" si="42"/>
        <v>112</v>
      </c>
      <c r="AE60" s="29">
        <v>81</v>
      </c>
      <c r="AF60" s="29">
        <v>43</v>
      </c>
      <c r="AG60" s="29">
        <f t="shared" si="43"/>
        <v>124</v>
      </c>
      <c r="AH60" s="29">
        <v>3</v>
      </c>
      <c r="AI60" s="29">
        <v>2</v>
      </c>
      <c r="AJ60" s="29">
        <v>0</v>
      </c>
      <c r="AK60" s="29">
        <v>2</v>
      </c>
      <c r="AL60" s="29"/>
      <c r="AN60" s="29"/>
    </row>
    <row r="61" spans="1:40" x14ac:dyDescent="0.25">
      <c r="A61" s="30" t="s">
        <v>46</v>
      </c>
      <c r="B61" s="29" t="s">
        <v>164</v>
      </c>
      <c r="C61" s="30" t="s">
        <v>45</v>
      </c>
      <c r="D61" s="29">
        <v>1</v>
      </c>
      <c r="E61" s="29"/>
      <c r="F61" s="29">
        <v>4</v>
      </c>
      <c r="H61" s="29">
        <v>7</v>
      </c>
      <c r="I61" s="29">
        <v>4</v>
      </c>
      <c r="J61" s="29">
        <v>2</v>
      </c>
      <c r="K61" s="29">
        <v>1</v>
      </c>
      <c r="L61" s="29">
        <v>1</v>
      </c>
      <c r="M61" s="29">
        <v>14617</v>
      </c>
      <c r="N61" s="29">
        <v>6</v>
      </c>
      <c r="O61" s="29">
        <f t="shared" si="23"/>
        <v>14623</v>
      </c>
      <c r="P61" s="29">
        <f t="shared" si="34"/>
        <v>14617</v>
      </c>
      <c r="Q61" s="29">
        <f t="shared" si="35"/>
        <v>6</v>
      </c>
      <c r="R61" s="29">
        <f t="shared" si="36"/>
        <v>14623</v>
      </c>
      <c r="S61" s="29">
        <v>6871</v>
      </c>
      <c r="T61" s="45">
        <f t="shared" si="37"/>
        <v>0.47006909762605187</v>
      </c>
      <c r="U61" s="29">
        <v>6</v>
      </c>
      <c r="V61" s="45">
        <f t="shared" si="38"/>
        <v>1</v>
      </c>
      <c r="W61" s="29">
        <f t="shared" si="39"/>
        <v>6877</v>
      </c>
      <c r="X61" s="45">
        <f t="shared" si="40"/>
        <v>0.470286534910757</v>
      </c>
      <c r="Y61" s="29">
        <v>1165</v>
      </c>
      <c r="Z61" s="29">
        <v>1</v>
      </c>
      <c r="AA61" s="29">
        <f t="shared" si="41"/>
        <v>1166</v>
      </c>
      <c r="AB61" s="29">
        <v>537</v>
      </c>
      <c r="AC61" s="29">
        <v>1</v>
      </c>
      <c r="AD61" s="29">
        <f t="shared" si="42"/>
        <v>538</v>
      </c>
      <c r="AE61" s="29">
        <v>66</v>
      </c>
      <c r="AF61" s="29">
        <v>107</v>
      </c>
      <c r="AG61" s="29">
        <f t="shared" si="43"/>
        <v>173</v>
      </c>
      <c r="AH61" s="29">
        <v>4</v>
      </c>
      <c r="AI61" s="29">
        <v>3</v>
      </c>
      <c r="AJ61" s="29">
        <v>0</v>
      </c>
      <c r="AK61" s="29">
        <v>4</v>
      </c>
      <c r="AL61" s="29"/>
      <c r="AN61" s="29"/>
    </row>
    <row r="62" spans="1:40" x14ac:dyDescent="0.25">
      <c r="A62" s="30" t="s">
        <v>47</v>
      </c>
      <c r="B62" s="39" t="s">
        <v>165</v>
      </c>
      <c r="C62" s="30" t="s">
        <v>45</v>
      </c>
      <c r="D62" s="29">
        <v>1</v>
      </c>
      <c r="E62" s="29"/>
      <c r="F62" s="29">
        <v>8</v>
      </c>
      <c r="H62" s="29">
        <v>19</v>
      </c>
      <c r="I62" s="29">
        <v>6</v>
      </c>
      <c r="J62" s="29">
        <v>5</v>
      </c>
      <c r="K62" s="29">
        <v>0</v>
      </c>
      <c r="L62" s="29">
        <v>0</v>
      </c>
      <c r="M62" s="29">
        <v>22301</v>
      </c>
      <c r="N62" s="29">
        <v>35</v>
      </c>
      <c r="O62" s="29">
        <f t="shared" si="23"/>
        <v>22336</v>
      </c>
      <c r="P62" s="29">
        <f t="shared" si="34"/>
        <v>22301</v>
      </c>
      <c r="Q62" s="29">
        <f t="shared" si="35"/>
        <v>35</v>
      </c>
      <c r="R62" s="29">
        <f t="shared" si="36"/>
        <v>22336</v>
      </c>
      <c r="S62" s="29">
        <v>11207</v>
      </c>
      <c r="T62" s="45">
        <f t="shared" si="37"/>
        <v>0.50253351867629259</v>
      </c>
      <c r="U62" s="29">
        <v>31</v>
      </c>
      <c r="V62" s="45">
        <f t="shared" si="38"/>
        <v>0.88571428571428568</v>
      </c>
      <c r="W62" s="29">
        <f t="shared" si="39"/>
        <v>11238</v>
      </c>
      <c r="X62" s="45">
        <f t="shared" si="40"/>
        <v>0.50313395415472784</v>
      </c>
      <c r="Y62" s="29">
        <v>491</v>
      </c>
      <c r="Z62" s="29">
        <v>2</v>
      </c>
      <c r="AA62" s="29">
        <f t="shared" si="41"/>
        <v>493</v>
      </c>
      <c r="AB62" s="29">
        <v>353</v>
      </c>
      <c r="AC62" s="29">
        <v>2</v>
      </c>
      <c r="AD62" s="29">
        <f t="shared" si="42"/>
        <v>355</v>
      </c>
      <c r="AE62" s="29">
        <v>248</v>
      </c>
      <c r="AF62" s="29">
        <v>97</v>
      </c>
      <c r="AG62" s="29">
        <f t="shared" si="43"/>
        <v>345</v>
      </c>
      <c r="AH62" s="29">
        <v>2</v>
      </c>
      <c r="AI62" s="29">
        <v>2</v>
      </c>
      <c r="AJ62" s="29">
        <v>0</v>
      </c>
      <c r="AK62" s="29">
        <v>8</v>
      </c>
      <c r="AL62" s="29"/>
      <c r="AN62" s="29"/>
    </row>
    <row r="63" spans="1:40" x14ac:dyDescent="0.25">
      <c r="A63" s="30" t="s">
        <v>47</v>
      </c>
      <c r="B63" s="39" t="s">
        <v>166</v>
      </c>
      <c r="C63" s="30" t="s">
        <v>45</v>
      </c>
      <c r="D63" s="29">
        <v>1</v>
      </c>
      <c r="E63" s="29"/>
      <c r="F63" s="29">
        <v>5</v>
      </c>
      <c r="H63" s="29">
        <v>11</v>
      </c>
      <c r="I63" s="29">
        <v>4</v>
      </c>
      <c r="J63" s="29">
        <v>4</v>
      </c>
      <c r="K63" s="29">
        <v>0</v>
      </c>
      <c r="L63" s="29">
        <v>0</v>
      </c>
      <c r="M63" s="29">
        <v>11721</v>
      </c>
      <c r="N63" s="29">
        <v>10</v>
      </c>
      <c r="O63" s="29">
        <f t="shared" si="23"/>
        <v>11731</v>
      </c>
      <c r="P63" s="29">
        <f t="shared" si="34"/>
        <v>11721</v>
      </c>
      <c r="Q63" s="29">
        <f t="shared" si="35"/>
        <v>10</v>
      </c>
      <c r="R63" s="29">
        <f t="shared" si="36"/>
        <v>11731</v>
      </c>
      <c r="S63" s="29">
        <v>5131</v>
      </c>
      <c r="T63" s="45">
        <f t="shared" si="37"/>
        <v>0.43776128316696528</v>
      </c>
      <c r="U63" s="29">
        <v>8</v>
      </c>
      <c r="V63" s="45">
        <f t="shared" si="38"/>
        <v>0.8</v>
      </c>
      <c r="W63" s="29">
        <f t="shared" si="39"/>
        <v>5139</v>
      </c>
      <c r="X63" s="45">
        <f t="shared" si="40"/>
        <v>0.43807007075270649</v>
      </c>
      <c r="Y63" s="29">
        <v>445</v>
      </c>
      <c r="Z63" s="29">
        <v>0</v>
      </c>
      <c r="AA63" s="29">
        <f t="shared" si="41"/>
        <v>445</v>
      </c>
      <c r="AB63" s="29">
        <v>277</v>
      </c>
      <c r="AC63" s="29">
        <v>0</v>
      </c>
      <c r="AD63" s="29">
        <f t="shared" si="42"/>
        <v>277</v>
      </c>
      <c r="AE63" s="29">
        <v>81</v>
      </c>
      <c r="AF63" s="29">
        <v>29</v>
      </c>
      <c r="AG63" s="29">
        <f t="shared" si="43"/>
        <v>110</v>
      </c>
      <c r="AH63" s="29">
        <v>8</v>
      </c>
      <c r="AI63" s="29">
        <v>4</v>
      </c>
      <c r="AJ63" s="29">
        <v>0</v>
      </c>
      <c r="AK63" s="29">
        <v>5</v>
      </c>
      <c r="AL63" s="29"/>
      <c r="AN63" s="29"/>
    </row>
    <row r="64" spans="1:40" x14ac:dyDescent="0.25">
      <c r="A64" s="30" t="s">
        <v>48</v>
      </c>
      <c r="B64" s="29" t="s">
        <v>167</v>
      </c>
      <c r="C64" s="40" t="s">
        <v>35</v>
      </c>
      <c r="D64" s="29">
        <v>1</v>
      </c>
      <c r="E64" s="29"/>
      <c r="F64" s="29">
        <v>5</v>
      </c>
      <c r="H64" s="29">
        <v>6</v>
      </c>
      <c r="I64" s="29">
        <v>2</v>
      </c>
      <c r="J64" s="29">
        <v>2</v>
      </c>
      <c r="K64" s="29">
        <v>0</v>
      </c>
      <c r="L64" s="29">
        <v>0</v>
      </c>
      <c r="M64" s="29">
        <v>5664</v>
      </c>
      <c r="N64" s="29">
        <v>15</v>
      </c>
      <c r="O64" s="29">
        <f t="shared" ref="O64:O104" si="44">M64+N64</f>
        <v>5679</v>
      </c>
      <c r="P64" s="29">
        <f>IF(D64=1, M64, 0)</f>
        <v>5664</v>
      </c>
      <c r="Q64" s="29">
        <f>IF(D64=1, N64, 0)</f>
        <v>15</v>
      </c>
      <c r="R64" s="29">
        <f>P64+Q64</f>
        <v>5679</v>
      </c>
      <c r="S64" s="29">
        <v>3175</v>
      </c>
      <c r="T64" s="45">
        <f>S64/P64</f>
        <v>0.56055790960451979</v>
      </c>
      <c r="U64" s="29">
        <v>15</v>
      </c>
      <c r="V64" s="45">
        <f>U64/Q64</f>
        <v>1</v>
      </c>
      <c r="W64" s="29">
        <f>S64+U64</f>
        <v>3190</v>
      </c>
      <c r="X64" s="45">
        <f>W64/R64</f>
        <v>0.56171861243176613</v>
      </c>
      <c r="Y64" s="29">
        <v>103</v>
      </c>
      <c r="Z64" s="29">
        <v>4</v>
      </c>
      <c r="AA64" s="29">
        <f>Y64+Z64</f>
        <v>107</v>
      </c>
      <c r="AB64" s="29">
        <v>90</v>
      </c>
      <c r="AC64" s="29">
        <v>3</v>
      </c>
      <c r="AD64" s="29">
        <f>AB64+AC64</f>
        <v>93</v>
      </c>
      <c r="AE64" s="29">
        <v>1</v>
      </c>
      <c r="AF64" s="29">
        <v>51</v>
      </c>
      <c r="AG64" s="29">
        <f>AE64+AF64</f>
        <v>52</v>
      </c>
      <c r="AH64" s="29">
        <v>3</v>
      </c>
      <c r="AI64" s="29">
        <v>2</v>
      </c>
      <c r="AJ64" s="29">
        <v>0</v>
      </c>
      <c r="AK64" s="29">
        <v>5</v>
      </c>
      <c r="AL64" s="29"/>
      <c r="AN64" s="29"/>
    </row>
    <row r="65" spans="1:40" x14ac:dyDescent="0.25">
      <c r="A65" s="30" t="s">
        <v>48</v>
      </c>
      <c r="B65" s="29" t="s">
        <v>168</v>
      </c>
      <c r="C65" s="40" t="s">
        <v>35</v>
      </c>
      <c r="E65" s="29">
        <v>1</v>
      </c>
      <c r="F65" s="29">
        <v>2</v>
      </c>
      <c r="G65" s="29">
        <v>2</v>
      </c>
      <c r="H65" s="29">
        <v>2</v>
      </c>
      <c r="I65" s="29">
        <v>0</v>
      </c>
      <c r="J65" s="29">
        <v>0</v>
      </c>
      <c r="K65" s="29">
        <v>0</v>
      </c>
      <c r="L65" s="29">
        <v>0</v>
      </c>
      <c r="M65" s="29">
        <v>2267</v>
      </c>
      <c r="N65" s="29">
        <v>8</v>
      </c>
      <c r="O65" s="29">
        <f t="shared" si="44"/>
        <v>2275</v>
      </c>
      <c r="P65" s="178"/>
      <c r="Q65" s="178"/>
      <c r="R65" s="178"/>
      <c r="S65" s="178"/>
      <c r="T65" s="179"/>
      <c r="U65" s="178"/>
      <c r="V65" s="179"/>
      <c r="W65" s="178"/>
      <c r="X65" s="179"/>
      <c r="Y65" s="178"/>
      <c r="Z65" s="178"/>
      <c r="AA65" s="178"/>
      <c r="AB65" s="178"/>
      <c r="AC65" s="178"/>
      <c r="AD65" s="178"/>
      <c r="AE65" s="178"/>
      <c r="AF65" s="178"/>
      <c r="AG65" s="178"/>
      <c r="AH65" s="29">
        <v>0</v>
      </c>
      <c r="AI65" s="29">
        <v>0</v>
      </c>
      <c r="AJ65" s="29">
        <v>0</v>
      </c>
      <c r="AK65" s="29">
        <v>2</v>
      </c>
      <c r="AL65" s="29"/>
      <c r="AN65" s="29"/>
    </row>
    <row r="66" spans="1:40" x14ac:dyDescent="0.25">
      <c r="A66" s="30" t="s">
        <v>48</v>
      </c>
      <c r="B66" s="29" t="s">
        <v>169</v>
      </c>
      <c r="C66" s="40" t="s">
        <v>35</v>
      </c>
      <c r="E66" s="29">
        <v>1</v>
      </c>
      <c r="F66" s="29">
        <v>1</v>
      </c>
      <c r="G66" s="29">
        <v>1</v>
      </c>
      <c r="H66" s="29">
        <v>1</v>
      </c>
      <c r="I66" s="29">
        <v>0</v>
      </c>
      <c r="J66" s="29">
        <v>0</v>
      </c>
      <c r="K66" s="29">
        <v>1</v>
      </c>
      <c r="L66" s="29">
        <v>1</v>
      </c>
      <c r="M66" s="29">
        <v>1093</v>
      </c>
      <c r="N66" s="29">
        <v>2</v>
      </c>
      <c r="O66" s="29">
        <f t="shared" si="44"/>
        <v>1095</v>
      </c>
      <c r="P66" s="178"/>
      <c r="Q66" s="178"/>
      <c r="R66" s="178"/>
      <c r="S66" s="178"/>
      <c r="T66" s="179"/>
      <c r="U66" s="178"/>
      <c r="V66" s="179"/>
      <c r="W66" s="178"/>
      <c r="X66" s="179"/>
      <c r="Y66" s="178"/>
      <c r="Z66" s="178"/>
      <c r="AA66" s="178"/>
      <c r="AB66" s="178"/>
      <c r="AC66" s="178"/>
      <c r="AD66" s="178"/>
      <c r="AE66" s="178"/>
      <c r="AF66" s="178"/>
      <c r="AG66" s="178"/>
      <c r="AH66" s="29">
        <v>1</v>
      </c>
      <c r="AI66" s="29">
        <v>1</v>
      </c>
      <c r="AJ66" s="29">
        <v>0</v>
      </c>
      <c r="AK66" s="29">
        <v>1</v>
      </c>
      <c r="AL66" s="29"/>
      <c r="AN66" s="29"/>
    </row>
    <row r="67" spans="1:40" x14ac:dyDescent="0.25">
      <c r="A67" s="30" t="s">
        <v>48</v>
      </c>
      <c r="B67" s="29" t="s">
        <v>130</v>
      </c>
      <c r="C67" s="30" t="s">
        <v>35</v>
      </c>
      <c r="D67" s="29">
        <v>1</v>
      </c>
      <c r="E67" s="29"/>
      <c r="F67" s="29">
        <v>3</v>
      </c>
      <c r="H67" s="29">
        <v>5</v>
      </c>
      <c r="I67" s="29">
        <v>1</v>
      </c>
      <c r="J67" s="29">
        <v>1</v>
      </c>
      <c r="K67" s="29">
        <v>1</v>
      </c>
      <c r="L67" s="29">
        <v>0</v>
      </c>
      <c r="M67" s="29">
        <v>9024</v>
      </c>
      <c r="N67" s="29">
        <v>25</v>
      </c>
      <c r="O67" s="29">
        <f t="shared" si="44"/>
        <v>9049</v>
      </c>
      <c r="P67" s="29">
        <f>IF(D67=1, M67, 0)</f>
        <v>9024</v>
      </c>
      <c r="Q67" s="29">
        <f>IF(D67=1, N67, 0)</f>
        <v>25</v>
      </c>
      <c r="R67" s="29">
        <f>P67+Q67</f>
        <v>9049</v>
      </c>
      <c r="S67" s="29">
        <v>4968</v>
      </c>
      <c r="T67" s="45">
        <f>S67/P67</f>
        <v>0.55053191489361697</v>
      </c>
      <c r="U67" s="29">
        <v>23</v>
      </c>
      <c r="V67" s="45">
        <f>U67/Q67</f>
        <v>0.92</v>
      </c>
      <c r="W67" s="29">
        <f>S67+U67</f>
        <v>4991</v>
      </c>
      <c r="X67" s="45">
        <f>W67/R67</f>
        <v>0.55155265775223783</v>
      </c>
      <c r="Y67" s="29">
        <v>125</v>
      </c>
      <c r="Z67" s="29">
        <v>8</v>
      </c>
      <c r="AA67" s="29">
        <f>Y67+Z67</f>
        <v>133</v>
      </c>
      <c r="AB67" s="29">
        <v>109</v>
      </c>
      <c r="AC67" s="29">
        <v>7</v>
      </c>
      <c r="AD67" s="29">
        <f>AB67+AC67</f>
        <v>116</v>
      </c>
      <c r="AE67" s="29">
        <v>12</v>
      </c>
      <c r="AF67" s="29">
        <v>152</v>
      </c>
      <c r="AG67" s="29">
        <f>AE67+AF67</f>
        <v>164</v>
      </c>
      <c r="AH67" s="29">
        <v>0</v>
      </c>
      <c r="AI67" s="29">
        <v>0</v>
      </c>
      <c r="AJ67" s="29">
        <v>0</v>
      </c>
      <c r="AK67" s="29">
        <v>3</v>
      </c>
      <c r="AL67" s="29"/>
      <c r="AN67" s="29"/>
    </row>
    <row r="68" spans="1:40" x14ac:dyDescent="0.25">
      <c r="A68" s="30" t="s">
        <v>49</v>
      </c>
      <c r="B68" s="29" t="s">
        <v>140</v>
      </c>
      <c r="C68" s="40" t="s">
        <v>35</v>
      </c>
      <c r="D68" s="29">
        <v>1</v>
      </c>
      <c r="E68" s="29"/>
      <c r="F68" s="29">
        <v>3</v>
      </c>
      <c r="H68" s="29">
        <v>5</v>
      </c>
      <c r="I68" s="29">
        <v>2</v>
      </c>
      <c r="J68" s="29">
        <v>2</v>
      </c>
      <c r="K68" s="29">
        <v>0</v>
      </c>
      <c r="L68" s="29">
        <v>0</v>
      </c>
      <c r="M68" s="29">
        <v>3477</v>
      </c>
      <c r="N68" s="29">
        <v>8</v>
      </c>
      <c r="O68" s="29">
        <f t="shared" si="44"/>
        <v>3485</v>
      </c>
      <c r="P68" s="29">
        <f>IF(D68=1, M68, 0)</f>
        <v>3477</v>
      </c>
      <c r="Q68" s="29">
        <f>IF(D68=1, N68, 0)</f>
        <v>8</v>
      </c>
      <c r="R68" s="29">
        <f>P68+Q68</f>
        <v>3485</v>
      </c>
      <c r="S68" s="29">
        <v>1531</v>
      </c>
      <c r="T68" s="45">
        <f>S68/P68</f>
        <v>0.44032211676732813</v>
      </c>
      <c r="U68" s="29">
        <v>6</v>
      </c>
      <c r="V68" s="45">
        <f>U68/Q68</f>
        <v>0.75</v>
      </c>
      <c r="W68" s="29">
        <f>S68+U68</f>
        <v>1537</v>
      </c>
      <c r="X68" s="45">
        <f>W68/R68</f>
        <v>0.44103299856527978</v>
      </c>
      <c r="Y68" s="29">
        <v>37</v>
      </c>
      <c r="Z68" s="29">
        <v>1</v>
      </c>
      <c r="AA68" s="29">
        <f>Y68+Z68</f>
        <v>38</v>
      </c>
      <c r="AB68" s="29">
        <v>26</v>
      </c>
      <c r="AC68" s="29">
        <v>1</v>
      </c>
      <c r="AD68" s="29">
        <f>AB68+AC68</f>
        <v>27</v>
      </c>
      <c r="AE68" s="29">
        <v>2</v>
      </c>
      <c r="AF68" s="29">
        <v>45</v>
      </c>
      <c r="AG68" s="29">
        <f>AE68+AF68</f>
        <v>47</v>
      </c>
      <c r="AH68" s="29">
        <v>1</v>
      </c>
      <c r="AI68" s="29">
        <v>0</v>
      </c>
      <c r="AJ68" s="29">
        <v>0</v>
      </c>
      <c r="AK68" s="29">
        <v>3</v>
      </c>
      <c r="AL68" s="29"/>
      <c r="AN68" s="29"/>
    </row>
    <row r="69" spans="1:40" x14ac:dyDescent="0.25">
      <c r="A69" s="30" t="s">
        <v>49</v>
      </c>
      <c r="B69" s="29" t="s">
        <v>112</v>
      </c>
      <c r="C69" s="40" t="s">
        <v>35</v>
      </c>
      <c r="E69" s="29">
        <v>1</v>
      </c>
      <c r="F69" s="29">
        <v>2</v>
      </c>
      <c r="G69" s="29">
        <v>2</v>
      </c>
      <c r="H69" s="29">
        <v>2</v>
      </c>
      <c r="I69" s="29">
        <v>2</v>
      </c>
      <c r="J69" s="29">
        <v>2</v>
      </c>
      <c r="K69" s="29">
        <v>0</v>
      </c>
      <c r="L69" s="29">
        <v>0</v>
      </c>
      <c r="M69" s="29">
        <v>2406</v>
      </c>
      <c r="N69" s="29">
        <v>2</v>
      </c>
      <c r="O69" s="29">
        <f t="shared" si="44"/>
        <v>2408</v>
      </c>
      <c r="P69" s="178"/>
      <c r="Q69" s="178"/>
      <c r="R69" s="178"/>
      <c r="S69" s="178"/>
      <c r="T69" s="179"/>
      <c r="U69" s="178"/>
      <c r="V69" s="179"/>
      <c r="W69" s="178"/>
      <c r="X69" s="179"/>
      <c r="Y69" s="178"/>
      <c r="Z69" s="178"/>
      <c r="AA69" s="178"/>
      <c r="AB69" s="178"/>
      <c r="AC69" s="178"/>
      <c r="AD69" s="178"/>
      <c r="AE69" s="178"/>
      <c r="AF69" s="178"/>
      <c r="AG69" s="178"/>
      <c r="AH69" s="29">
        <v>0</v>
      </c>
      <c r="AI69" s="29">
        <v>0</v>
      </c>
      <c r="AJ69" s="29">
        <v>0</v>
      </c>
      <c r="AK69" s="29">
        <v>2</v>
      </c>
      <c r="AL69" s="29"/>
      <c r="AN69" s="29"/>
    </row>
    <row r="70" spans="1:40" x14ac:dyDescent="0.25">
      <c r="A70" s="30" t="s">
        <v>49</v>
      </c>
      <c r="B70" s="29" t="s">
        <v>170</v>
      </c>
      <c r="C70" s="40" t="s">
        <v>35</v>
      </c>
      <c r="E70" s="29">
        <v>1</v>
      </c>
      <c r="F70" s="29">
        <v>1</v>
      </c>
      <c r="G70" s="29">
        <v>1</v>
      </c>
      <c r="H70" s="29">
        <v>1</v>
      </c>
      <c r="I70" s="29">
        <v>1</v>
      </c>
      <c r="J70" s="29">
        <v>1</v>
      </c>
      <c r="K70" s="29">
        <v>0</v>
      </c>
      <c r="L70" s="29">
        <v>0</v>
      </c>
      <c r="M70" s="29">
        <v>1188</v>
      </c>
      <c r="N70" s="29">
        <v>1</v>
      </c>
      <c r="O70" s="29">
        <f t="shared" si="44"/>
        <v>1189</v>
      </c>
      <c r="P70" s="178"/>
      <c r="Q70" s="178"/>
      <c r="R70" s="178"/>
      <c r="S70" s="178"/>
      <c r="T70" s="179"/>
      <c r="U70" s="178"/>
      <c r="V70" s="179"/>
      <c r="W70" s="178"/>
      <c r="X70" s="179"/>
      <c r="Y70" s="178"/>
      <c r="Z70" s="178"/>
      <c r="AA70" s="178"/>
      <c r="AB70" s="178"/>
      <c r="AC70" s="178"/>
      <c r="AD70" s="178"/>
      <c r="AE70" s="178"/>
      <c r="AF70" s="178"/>
      <c r="AG70" s="178"/>
      <c r="AH70" s="29">
        <v>1</v>
      </c>
      <c r="AI70" s="29">
        <v>1</v>
      </c>
      <c r="AJ70" s="29">
        <v>0</v>
      </c>
      <c r="AK70" s="29">
        <v>1</v>
      </c>
      <c r="AL70" s="29"/>
      <c r="AN70" s="29"/>
    </row>
    <row r="71" spans="1:40" x14ac:dyDescent="0.25">
      <c r="A71" s="30" t="s">
        <v>49</v>
      </c>
      <c r="B71" s="29" t="s">
        <v>171</v>
      </c>
      <c r="C71" s="40" t="s">
        <v>35</v>
      </c>
      <c r="D71" s="29">
        <v>1</v>
      </c>
      <c r="E71" s="29"/>
      <c r="F71" s="29">
        <v>2</v>
      </c>
      <c r="H71" s="29">
        <v>4</v>
      </c>
      <c r="I71" s="29">
        <v>2</v>
      </c>
      <c r="J71" s="29">
        <v>1</v>
      </c>
      <c r="K71" s="29">
        <v>0</v>
      </c>
      <c r="L71" s="29">
        <v>0</v>
      </c>
      <c r="M71" s="29">
        <v>2803</v>
      </c>
      <c r="N71" s="29">
        <v>1</v>
      </c>
      <c r="O71" s="29">
        <f t="shared" si="44"/>
        <v>2804</v>
      </c>
      <c r="P71" s="29">
        <f t="shared" ref="P71:P76" si="45">IF(D71=1, M71, 0)</f>
        <v>2803</v>
      </c>
      <c r="Q71" s="29">
        <f t="shared" ref="Q71:Q76" si="46">IF(D71=1, N71, 0)</f>
        <v>1</v>
      </c>
      <c r="R71" s="29">
        <f t="shared" ref="R71:R76" si="47">P71+Q71</f>
        <v>2804</v>
      </c>
      <c r="S71" s="29">
        <v>1554</v>
      </c>
      <c r="T71" s="45">
        <f t="shared" ref="T71:T76" si="48">S71/P71</f>
        <v>0.554405993578309</v>
      </c>
      <c r="U71" s="29">
        <v>1</v>
      </c>
      <c r="V71" s="45">
        <f t="shared" ref="V71:V76" si="49">U71/Q71</f>
        <v>1</v>
      </c>
      <c r="W71" s="29">
        <f t="shared" ref="W71:W76" si="50">S71+U71</f>
        <v>1555</v>
      </c>
      <c r="X71" s="45">
        <f t="shared" ref="X71:X76" si="51">W71/R71</f>
        <v>0.55456490727532093</v>
      </c>
      <c r="Y71" s="29">
        <v>44</v>
      </c>
      <c r="Z71" s="29">
        <v>2</v>
      </c>
      <c r="AA71" s="29">
        <f t="shared" ref="AA71:AA76" si="52">Y71+Z71</f>
        <v>46</v>
      </c>
      <c r="AB71" s="29">
        <v>37</v>
      </c>
      <c r="AC71" s="29">
        <v>2</v>
      </c>
      <c r="AD71" s="29">
        <f t="shared" ref="AD71:AD76" si="53">AB71+AC71</f>
        <v>39</v>
      </c>
      <c r="AE71" s="29">
        <v>1</v>
      </c>
      <c r="AF71" s="29">
        <v>36</v>
      </c>
      <c r="AG71" s="29">
        <f t="shared" ref="AG71:AG76" si="54">AE71+AF71</f>
        <v>37</v>
      </c>
      <c r="AH71" s="29">
        <v>1</v>
      </c>
      <c r="AI71" s="29">
        <v>1</v>
      </c>
      <c r="AJ71" s="29">
        <v>0</v>
      </c>
      <c r="AK71" s="29">
        <v>2</v>
      </c>
      <c r="AL71" s="29"/>
      <c r="AN71" s="29"/>
    </row>
    <row r="72" spans="1:40" x14ac:dyDescent="0.25">
      <c r="A72" s="30" t="s">
        <v>50</v>
      </c>
      <c r="B72" s="29" t="s">
        <v>172</v>
      </c>
      <c r="C72" s="40" t="s">
        <v>45</v>
      </c>
      <c r="D72" s="29">
        <v>1</v>
      </c>
      <c r="E72" s="29"/>
      <c r="F72" s="29">
        <v>6</v>
      </c>
      <c r="H72" s="29">
        <v>27</v>
      </c>
      <c r="I72" s="29">
        <v>3</v>
      </c>
      <c r="J72" s="29">
        <v>2</v>
      </c>
      <c r="K72" s="29">
        <v>0</v>
      </c>
      <c r="L72" s="29">
        <v>0</v>
      </c>
      <c r="M72" s="29">
        <v>54656</v>
      </c>
      <c r="N72" s="29">
        <v>92</v>
      </c>
      <c r="O72" s="29">
        <f t="shared" si="44"/>
        <v>54748</v>
      </c>
      <c r="P72" s="29">
        <f t="shared" si="45"/>
        <v>54656</v>
      </c>
      <c r="Q72" s="29">
        <f t="shared" si="46"/>
        <v>92</v>
      </c>
      <c r="R72" s="29">
        <f t="shared" si="47"/>
        <v>54748</v>
      </c>
      <c r="S72" s="29">
        <v>19048</v>
      </c>
      <c r="T72" s="45">
        <f t="shared" si="48"/>
        <v>0.34850702576112413</v>
      </c>
      <c r="U72" s="29">
        <v>83</v>
      </c>
      <c r="V72" s="45">
        <f t="shared" si="49"/>
        <v>0.90217391304347827</v>
      </c>
      <c r="W72" s="29">
        <f t="shared" si="50"/>
        <v>19131</v>
      </c>
      <c r="X72" s="45">
        <f t="shared" si="51"/>
        <v>0.34943742237159348</v>
      </c>
      <c r="Y72" s="29">
        <v>1031</v>
      </c>
      <c r="Z72" s="29">
        <v>0</v>
      </c>
      <c r="AA72" s="29">
        <f t="shared" si="52"/>
        <v>1031</v>
      </c>
      <c r="AB72" s="29">
        <v>593</v>
      </c>
      <c r="AC72" s="29">
        <v>0</v>
      </c>
      <c r="AD72" s="29">
        <f t="shared" si="53"/>
        <v>593</v>
      </c>
      <c r="AE72" s="29">
        <v>386</v>
      </c>
      <c r="AF72" s="29">
        <v>183</v>
      </c>
      <c r="AG72" s="29">
        <f t="shared" si="54"/>
        <v>569</v>
      </c>
      <c r="AH72" s="29">
        <v>11</v>
      </c>
      <c r="AI72" s="29">
        <v>3</v>
      </c>
      <c r="AJ72" s="29">
        <v>0</v>
      </c>
      <c r="AK72" s="29">
        <v>6</v>
      </c>
      <c r="AL72" s="29"/>
      <c r="AN72" s="29"/>
    </row>
    <row r="73" spans="1:40" x14ac:dyDescent="0.25">
      <c r="A73" s="30" t="s">
        <v>50</v>
      </c>
      <c r="B73" s="29" t="s">
        <v>173</v>
      </c>
      <c r="C73" s="40" t="s">
        <v>45</v>
      </c>
      <c r="D73" s="29">
        <v>1</v>
      </c>
      <c r="E73" s="29"/>
      <c r="F73" s="29">
        <v>6</v>
      </c>
      <c r="H73" s="29">
        <v>15</v>
      </c>
      <c r="I73" s="29">
        <v>5</v>
      </c>
      <c r="J73" s="29">
        <v>4</v>
      </c>
      <c r="K73" s="29">
        <v>0</v>
      </c>
      <c r="L73" s="29">
        <v>0</v>
      </c>
      <c r="M73" s="29">
        <v>45249</v>
      </c>
      <c r="N73" s="29">
        <v>87</v>
      </c>
      <c r="O73" s="29">
        <f t="shared" si="44"/>
        <v>45336</v>
      </c>
      <c r="P73" s="29">
        <f t="shared" si="45"/>
        <v>45249</v>
      </c>
      <c r="Q73" s="29">
        <f t="shared" si="46"/>
        <v>87</v>
      </c>
      <c r="R73" s="29">
        <f t="shared" si="47"/>
        <v>45336</v>
      </c>
      <c r="S73" s="29">
        <v>14640</v>
      </c>
      <c r="T73" s="45">
        <f t="shared" si="48"/>
        <v>0.32354306172512098</v>
      </c>
      <c r="U73" s="29">
        <v>79</v>
      </c>
      <c r="V73" s="45">
        <f t="shared" si="49"/>
        <v>0.90804597701149425</v>
      </c>
      <c r="W73" s="29">
        <f t="shared" si="50"/>
        <v>14719</v>
      </c>
      <c r="X73" s="45">
        <f t="shared" si="51"/>
        <v>0.3246647256043762</v>
      </c>
      <c r="Y73" s="29">
        <v>786</v>
      </c>
      <c r="Z73" s="29">
        <v>1</v>
      </c>
      <c r="AA73" s="29">
        <f t="shared" si="52"/>
        <v>787</v>
      </c>
      <c r="AB73" s="29">
        <v>470</v>
      </c>
      <c r="AC73" s="29">
        <v>1</v>
      </c>
      <c r="AD73" s="29">
        <f t="shared" si="53"/>
        <v>471</v>
      </c>
      <c r="AE73" s="29">
        <v>175</v>
      </c>
      <c r="AF73" s="29">
        <v>249</v>
      </c>
      <c r="AG73" s="29">
        <f t="shared" si="54"/>
        <v>424</v>
      </c>
      <c r="AH73" s="29">
        <v>6</v>
      </c>
      <c r="AI73" s="29">
        <v>4</v>
      </c>
      <c r="AJ73" s="29">
        <v>0</v>
      </c>
      <c r="AK73" s="29">
        <v>6</v>
      </c>
      <c r="AL73" s="29"/>
      <c r="AN73" s="29"/>
    </row>
    <row r="74" spans="1:40" x14ac:dyDescent="0.25">
      <c r="A74" s="30" t="s">
        <v>50</v>
      </c>
      <c r="B74" s="29" t="s">
        <v>174</v>
      </c>
      <c r="C74" s="40" t="s">
        <v>45</v>
      </c>
      <c r="D74" s="29">
        <v>1</v>
      </c>
      <c r="E74" s="29"/>
      <c r="F74" s="29">
        <v>2</v>
      </c>
      <c r="H74" s="29">
        <v>6</v>
      </c>
      <c r="I74" s="29">
        <v>0</v>
      </c>
      <c r="J74" s="29">
        <v>0</v>
      </c>
      <c r="K74" s="29">
        <v>0</v>
      </c>
      <c r="L74" s="29">
        <v>0</v>
      </c>
      <c r="M74" s="29">
        <v>15344</v>
      </c>
      <c r="N74" s="29">
        <v>5</v>
      </c>
      <c r="O74" s="29">
        <f t="shared" si="44"/>
        <v>15349</v>
      </c>
      <c r="P74" s="29">
        <f t="shared" si="45"/>
        <v>15344</v>
      </c>
      <c r="Q74" s="29">
        <f t="shared" si="46"/>
        <v>5</v>
      </c>
      <c r="R74" s="29">
        <f t="shared" si="47"/>
        <v>15349</v>
      </c>
      <c r="S74" s="29">
        <v>4208</v>
      </c>
      <c r="T74" s="45">
        <f t="shared" si="48"/>
        <v>0.27424400417101147</v>
      </c>
      <c r="U74" s="29">
        <v>5</v>
      </c>
      <c r="V74" s="45">
        <f t="shared" si="49"/>
        <v>1</v>
      </c>
      <c r="W74" s="29">
        <f t="shared" si="50"/>
        <v>4213</v>
      </c>
      <c r="X74" s="45">
        <f t="shared" si="51"/>
        <v>0.27448042217734053</v>
      </c>
      <c r="Y74" s="29">
        <v>443</v>
      </c>
      <c r="Z74" s="29">
        <v>0</v>
      </c>
      <c r="AA74" s="29">
        <f t="shared" si="52"/>
        <v>443</v>
      </c>
      <c r="AB74" s="29">
        <v>244</v>
      </c>
      <c r="AC74" s="29">
        <v>0</v>
      </c>
      <c r="AD74" s="29">
        <f t="shared" si="53"/>
        <v>244</v>
      </c>
      <c r="AE74" s="29">
        <v>71</v>
      </c>
      <c r="AF74" s="29">
        <v>69</v>
      </c>
      <c r="AG74" s="29">
        <f t="shared" si="54"/>
        <v>140</v>
      </c>
      <c r="AH74" s="29">
        <v>2</v>
      </c>
      <c r="AI74" s="29">
        <v>1</v>
      </c>
      <c r="AJ74" s="29">
        <v>0</v>
      </c>
      <c r="AK74" s="29">
        <v>2</v>
      </c>
      <c r="AL74" s="29"/>
      <c r="AN74" s="29"/>
    </row>
    <row r="75" spans="1:40" x14ac:dyDescent="0.25">
      <c r="A75" s="30" t="s">
        <v>51</v>
      </c>
      <c r="B75" s="29" t="s">
        <v>175</v>
      </c>
      <c r="C75" s="30" t="s">
        <v>35</v>
      </c>
      <c r="D75" s="29">
        <v>1</v>
      </c>
      <c r="E75" s="29"/>
      <c r="F75" s="29">
        <v>1</v>
      </c>
      <c r="H75" s="29">
        <v>2</v>
      </c>
      <c r="I75" s="29">
        <v>1</v>
      </c>
      <c r="J75" s="29">
        <v>0</v>
      </c>
      <c r="K75" s="29">
        <v>0</v>
      </c>
      <c r="L75" s="29">
        <v>0</v>
      </c>
      <c r="M75" s="29">
        <v>4071</v>
      </c>
      <c r="N75" s="29">
        <v>0</v>
      </c>
      <c r="O75" s="29">
        <f t="shared" si="44"/>
        <v>4071</v>
      </c>
      <c r="P75" s="29">
        <f t="shared" si="45"/>
        <v>4071</v>
      </c>
      <c r="Q75" s="29">
        <f t="shared" si="46"/>
        <v>0</v>
      </c>
      <c r="R75" s="29">
        <f t="shared" si="47"/>
        <v>4071</v>
      </c>
      <c r="S75" s="29">
        <v>1259</v>
      </c>
      <c r="T75" s="45">
        <f t="shared" si="48"/>
        <v>0.3092606239253255</v>
      </c>
      <c r="U75" s="29">
        <v>0</v>
      </c>
      <c r="V75" s="45" t="e">
        <f t="shared" si="49"/>
        <v>#DIV/0!</v>
      </c>
      <c r="W75" s="29">
        <f t="shared" si="50"/>
        <v>1259</v>
      </c>
      <c r="X75" s="45">
        <f t="shared" si="51"/>
        <v>0.3092606239253255</v>
      </c>
      <c r="Y75" s="29">
        <v>41</v>
      </c>
      <c r="Z75" s="29">
        <v>1</v>
      </c>
      <c r="AA75" s="29">
        <f t="shared" si="52"/>
        <v>42</v>
      </c>
      <c r="AB75" s="29">
        <v>27</v>
      </c>
      <c r="AC75" s="29">
        <v>1</v>
      </c>
      <c r="AD75" s="29">
        <f t="shared" si="53"/>
        <v>28</v>
      </c>
      <c r="AE75" s="29">
        <v>2</v>
      </c>
      <c r="AF75" s="29">
        <v>31</v>
      </c>
      <c r="AG75" s="29">
        <f t="shared" si="54"/>
        <v>33</v>
      </c>
      <c r="AH75" s="29">
        <v>0</v>
      </c>
      <c r="AI75" s="29">
        <v>0</v>
      </c>
      <c r="AJ75" s="29">
        <v>0</v>
      </c>
      <c r="AK75" s="29">
        <v>1</v>
      </c>
      <c r="AL75" s="29"/>
      <c r="AN75" s="29"/>
    </row>
    <row r="76" spans="1:40" x14ac:dyDescent="0.25">
      <c r="A76" s="30" t="s">
        <v>51</v>
      </c>
      <c r="B76" s="29" t="s">
        <v>176</v>
      </c>
      <c r="C76" s="30" t="s">
        <v>35</v>
      </c>
      <c r="D76" s="29">
        <v>1</v>
      </c>
      <c r="E76" s="29"/>
      <c r="F76" s="29">
        <v>7</v>
      </c>
      <c r="H76" s="29">
        <v>16</v>
      </c>
      <c r="I76" s="29">
        <v>3</v>
      </c>
      <c r="J76" s="29">
        <v>3</v>
      </c>
      <c r="K76" s="29">
        <v>0</v>
      </c>
      <c r="L76" s="29">
        <v>0</v>
      </c>
      <c r="M76" s="29">
        <v>29896</v>
      </c>
      <c r="N76" s="29">
        <v>33</v>
      </c>
      <c r="O76" s="29">
        <f t="shared" si="44"/>
        <v>29929</v>
      </c>
      <c r="P76" s="29">
        <f t="shared" si="45"/>
        <v>29896</v>
      </c>
      <c r="Q76" s="29">
        <f t="shared" si="46"/>
        <v>33</v>
      </c>
      <c r="R76" s="29">
        <f t="shared" si="47"/>
        <v>29929</v>
      </c>
      <c r="S76" s="29">
        <v>14146</v>
      </c>
      <c r="T76" s="45">
        <f t="shared" si="48"/>
        <v>0.47317366871822319</v>
      </c>
      <c r="U76" s="29">
        <v>31</v>
      </c>
      <c r="V76" s="45">
        <f t="shared" si="49"/>
        <v>0.93939393939393945</v>
      </c>
      <c r="W76" s="29">
        <f t="shared" si="50"/>
        <v>14177</v>
      </c>
      <c r="X76" s="45">
        <f t="shared" si="51"/>
        <v>0.47368772762203881</v>
      </c>
      <c r="Y76" s="29">
        <v>384</v>
      </c>
      <c r="Z76" s="29">
        <v>6</v>
      </c>
      <c r="AA76" s="29">
        <f t="shared" si="52"/>
        <v>390</v>
      </c>
      <c r="AB76" s="29">
        <v>343</v>
      </c>
      <c r="AC76" s="29">
        <v>3</v>
      </c>
      <c r="AD76" s="29">
        <f t="shared" si="53"/>
        <v>346</v>
      </c>
      <c r="AE76" s="29">
        <v>27</v>
      </c>
      <c r="AF76" s="29">
        <v>224</v>
      </c>
      <c r="AG76" s="29">
        <f t="shared" si="54"/>
        <v>251</v>
      </c>
      <c r="AH76" s="29">
        <v>5</v>
      </c>
      <c r="AI76" s="29">
        <v>1</v>
      </c>
      <c r="AJ76" s="29">
        <v>0</v>
      </c>
      <c r="AK76" s="29">
        <v>7</v>
      </c>
      <c r="AL76" s="29"/>
      <c r="AN76" s="29"/>
    </row>
    <row r="77" spans="1:40" x14ac:dyDescent="0.25">
      <c r="A77" s="30" t="s">
        <v>51</v>
      </c>
      <c r="B77" s="29" t="s">
        <v>177</v>
      </c>
      <c r="C77" s="30" t="s">
        <v>35</v>
      </c>
      <c r="E77" s="29">
        <v>1</v>
      </c>
      <c r="F77" s="29">
        <v>2</v>
      </c>
      <c r="G77" s="29">
        <v>2</v>
      </c>
      <c r="H77" s="29">
        <v>2</v>
      </c>
      <c r="I77" s="29">
        <v>1</v>
      </c>
      <c r="J77" s="29">
        <v>1</v>
      </c>
      <c r="K77" s="29">
        <v>0</v>
      </c>
      <c r="L77" s="29">
        <v>0</v>
      </c>
      <c r="M77" s="29">
        <v>7283</v>
      </c>
      <c r="N77" s="29">
        <v>11</v>
      </c>
      <c r="O77" s="29">
        <f t="shared" si="44"/>
        <v>7294</v>
      </c>
      <c r="P77" s="178"/>
      <c r="Q77" s="178"/>
      <c r="R77" s="178"/>
      <c r="S77" s="178"/>
      <c r="T77" s="179"/>
      <c r="U77" s="178"/>
      <c r="V77" s="179"/>
      <c r="W77" s="178"/>
      <c r="X77" s="179"/>
      <c r="Y77" s="178"/>
      <c r="Z77" s="178"/>
      <c r="AA77" s="178"/>
      <c r="AB77" s="178"/>
      <c r="AC77" s="178"/>
      <c r="AD77" s="178"/>
      <c r="AE77" s="178"/>
      <c r="AF77" s="178"/>
      <c r="AG77" s="178"/>
      <c r="AH77" s="29">
        <v>1</v>
      </c>
      <c r="AI77" s="29">
        <v>1</v>
      </c>
      <c r="AJ77" s="29">
        <v>0</v>
      </c>
      <c r="AK77" s="29">
        <v>2</v>
      </c>
      <c r="AL77" s="29"/>
      <c r="AN77" s="29"/>
    </row>
    <row r="78" spans="1:40" x14ac:dyDescent="0.25">
      <c r="A78" s="30" t="s">
        <v>51</v>
      </c>
      <c r="B78" s="29" t="s">
        <v>178</v>
      </c>
      <c r="C78" s="30" t="s">
        <v>35</v>
      </c>
      <c r="E78" s="29">
        <v>1</v>
      </c>
      <c r="F78" s="29">
        <v>1</v>
      </c>
      <c r="G78" s="29">
        <v>1</v>
      </c>
      <c r="H78" s="29">
        <v>1</v>
      </c>
      <c r="I78" s="29">
        <v>0</v>
      </c>
      <c r="J78" s="29">
        <v>0</v>
      </c>
      <c r="K78" s="29">
        <v>0</v>
      </c>
      <c r="L78" s="29">
        <v>0</v>
      </c>
      <c r="M78" s="29">
        <v>3892</v>
      </c>
      <c r="N78" s="29">
        <v>10</v>
      </c>
      <c r="O78" s="29">
        <f t="shared" si="44"/>
        <v>3902</v>
      </c>
      <c r="P78" s="178"/>
      <c r="Q78" s="178"/>
      <c r="R78" s="178"/>
      <c r="S78" s="178"/>
      <c r="T78" s="179"/>
      <c r="U78" s="178"/>
      <c r="V78" s="179"/>
      <c r="W78" s="178"/>
      <c r="X78" s="179"/>
      <c r="Y78" s="178"/>
      <c r="Z78" s="178"/>
      <c r="AA78" s="178"/>
      <c r="AB78" s="178"/>
      <c r="AC78" s="178"/>
      <c r="AD78" s="178"/>
      <c r="AE78" s="178"/>
      <c r="AF78" s="178"/>
      <c r="AG78" s="178"/>
      <c r="AH78" s="29">
        <v>1</v>
      </c>
      <c r="AI78" s="29">
        <v>1</v>
      </c>
      <c r="AJ78" s="29">
        <v>0</v>
      </c>
      <c r="AK78" s="29">
        <v>1</v>
      </c>
      <c r="AL78" s="29"/>
      <c r="AN78" s="29"/>
    </row>
    <row r="79" spans="1:40" x14ac:dyDescent="0.25">
      <c r="A79" s="30" t="s">
        <v>51</v>
      </c>
      <c r="B79" s="29" t="s">
        <v>179</v>
      </c>
      <c r="C79" s="30" t="s">
        <v>35</v>
      </c>
      <c r="D79" s="29">
        <v>1</v>
      </c>
      <c r="E79" s="29"/>
      <c r="F79" s="29">
        <v>1</v>
      </c>
      <c r="H79" s="29">
        <v>3</v>
      </c>
      <c r="I79" s="29">
        <v>0</v>
      </c>
      <c r="J79" s="29">
        <v>0</v>
      </c>
      <c r="K79" s="29">
        <v>0</v>
      </c>
      <c r="L79" s="29">
        <v>0</v>
      </c>
      <c r="M79" s="29">
        <v>3966</v>
      </c>
      <c r="N79" s="29">
        <v>8</v>
      </c>
      <c r="O79" s="29">
        <f t="shared" si="44"/>
        <v>3974</v>
      </c>
      <c r="P79" s="29">
        <f>IF(D79=1, M79, 0)</f>
        <v>3966</v>
      </c>
      <c r="Q79" s="29">
        <f>IF(D79=1, N79, 0)</f>
        <v>8</v>
      </c>
      <c r="R79" s="29">
        <f>P79+Q79</f>
        <v>3974</v>
      </c>
      <c r="S79" s="29">
        <v>1891</v>
      </c>
      <c r="T79" s="45">
        <f>S79/P79</f>
        <v>0.47680282400403429</v>
      </c>
      <c r="U79" s="29">
        <v>8</v>
      </c>
      <c r="V79" s="45">
        <f>U79/Q79</f>
        <v>1</v>
      </c>
      <c r="W79" s="29">
        <f>S79+U79</f>
        <v>1899</v>
      </c>
      <c r="X79" s="45">
        <f>W79/R79</f>
        <v>0.47785606441872169</v>
      </c>
      <c r="Y79" s="29">
        <v>54</v>
      </c>
      <c r="Z79" s="29">
        <v>2</v>
      </c>
      <c r="AA79" s="29">
        <f>Y79+Z79</f>
        <v>56</v>
      </c>
      <c r="AB79" s="29">
        <v>39</v>
      </c>
      <c r="AC79" s="29">
        <v>1</v>
      </c>
      <c r="AD79" s="29">
        <f>AB79+AC79</f>
        <v>40</v>
      </c>
      <c r="AE79" s="29">
        <v>2</v>
      </c>
      <c r="AF79" s="29">
        <v>56</v>
      </c>
      <c r="AG79" s="29">
        <f>AE79+AF79</f>
        <v>58</v>
      </c>
      <c r="AH79" s="29">
        <v>2</v>
      </c>
      <c r="AI79" s="29">
        <v>0</v>
      </c>
      <c r="AJ79" s="29">
        <v>0</v>
      </c>
      <c r="AK79" s="29">
        <v>1</v>
      </c>
      <c r="AL79" s="29"/>
      <c r="AN79" s="29"/>
    </row>
    <row r="80" spans="1:40" x14ac:dyDescent="0.25">
      <c r="A80" s="30" t="s">
        <v>51</v>
      </c>
      <c r="B80" s="29" t="s">
        <v>180</v>
      </c>
      <c r="C80" s="30" t="s">
        <v>35</v>
      </c>
      <c r="D80" s="29">
        <v>1</v>
      </c>
      <c r="E80" s="29"/>
      <c r="F80" s="29">
        <v>3</v>
      </c>
      <c r="H80" s="29">
        <v>5</v>
      </c>
      <c r="I80" s="29">
        <v>1</v>
      </c>
      <c r="J80" s="29">
        <v>1</v>
      </c>
      <c r="K80" s="29">
        <v>0</v>
      </c>
      <c r="L80" s="29">
        <v>0</v>
      </c>
      <c r="M80" s="29">
        <v>9206</v>
      </c>
      <c r="N80" s="29">
        <v>1</v>
      </c>
      <c r="O80" s="29">
        <f t="shared" si="44"/>
        <v>9207</v>
      </c>
      <c r="P80" s="29">
        <f>IF(D80=1, M80, 0)</f>
        <v>9206</v>
      </c>
      <c r="Q80" s="29">
        <f>IF(D80=1, N80, 0)</f>
        <v>1</v>
      </c>
      <c r="R80" s="29">
        <f>P80+Q80</f>
        <v>9207</v>
      </c>
      <c r="S80" s="29">
        <v>3499</v>
      </c>
      <c r="T80" s="45">
        <f>S80/P80</f>
        <v>0.38007820986313273</v>
      </c>
      <c r="U80" s="29">
        <v>1</v>
      </c>
      <c r="V80" s="45">
        <f>U80/Q80</f>
        <v>1</v>
      </c>
      <c r="W80" s="29">
        <f>S80+U80</f>
        <v>3500</v>
      </c>
      <c r="X80" s="45">
        <f>W80/R80</f>
        <v>0.38014554143586404</v>
      </c>
      <c r="Y80" s="29">
        <v>139</v>
      </c>
      <c r="Z80" s="29">
        <v>2</v>
      </c>
      <c r="AA80" s="29">
        <f>Y80+Z80</f>
        <v>141</v>
      </c>
      <c r="AB80" s="29">
        <v>118</v>
      </c>
      <c r="AC80" s="29">
        <v>2</v>
      </c>
      <c r="AD80" s="29">
        <f>AB80+AC80</f>
        <v>120</v>
      </c>
      <c r="AE80" s="29">
        <v>1</v>
      </c>
      <c r="AF80" s="29">
        <v>40</v>
      </c>
      <c r="AG80" s="29">
        <f>AE80+AF80</f>
        <v>41</v>
      </c>
      <c r="AH80" s="29">
        <v>3</v>
      </c>
      <c r="AI80" s="29">
        <v>2</v>
      </c>
      <c r="AJ80" s="29">
        <v>0</v>
      </c>
      <c r="AK80" s="29">
        <v>3</v>
      </c>
      <c r="AL80" s="29"/>
      <c r="AN80" s="29"/>
    </row>
    <row r="81" spans="1:40" x14ac:dyDescent="0.25">
      <c r="A81" s="30" t="s">
        <v>52</v>
      </c>
      <c r="B81" s="29" t="s">
        <v>181</v>
      </c>
      <c r="C81" s="30" t="s">
        <v>35</v>
      </c>
      <c r="D81" s="29">
        <v>1</v>
      </c>
      <c r="E81" s="29"/>
      <c r="F81" s="29">
        <v>3</v>
      </c>
      <c r="H81" s="29">
        <v>5</v>
      </c>
      <c r="I81" s="29">
        <v>3</v>
      </c>
      <c r="J81" s="29">
        <v>3</v>
      </c>
      <c r="K81" s="29">
        <v>0</v>
      </c>
      <c r="L81" s="29">
        <v>0</v>
      </c>
      <c r="M81" s="29">
        <v>4112</v>
      </c>
      <c r="N81" s="29">
        <v>3</v>
      </c>
      <c r="O81" s="29">
        <f t="shared" si="44"/>
        <v>4115</v>
      </c>
      <c r="P81" s="29">
        <f>IF(D81=1, M81, 0)</f>
        <v>4112</v>
      </c>
      <c r="Q81" s="29">
        <f>IF(D81=1, N81, 0)</f>
        <v>3</v>
      </c>
      <c r="R81" s="29">
        <f>P81+Q81</f>
        <v>4115</v>
      </c>
      <c r="S81" s="29">
        <v>1876</v>
      </c>
      <c r="T81" s="45">
        <f>S81/P81</f>
        <v>0.45622568093385213</v>
      </c>
      <c r="U81" s="29">
        <v>2</v>
      </c>
      <c r="V81" s="45">
        <f>U81/Q81</f>
        <v>0.66666666666666663</v>
      </c>
      <c r="W81" s="29">
        <f>S81+U81</f>
        <v>1878</v>
      </c>
      <c r="X81" s="45">
        <f>W81/R81</f>
        <v>0.45637910085054678</v>
      </c>
      <c r="Y81" s="29">
        <v>42</v>
      </c>
      <c r="Z81" s="29">
        <v>0</v>
      </c>
      <c r="AA81" s="29">
        <f>Y81+Z81</f>
        <v>42</v>
      </c>
      <c r="AB81" s="29">
        <v>23</v>
      </c>
      <c r="AC81" s="29">
        <v>0</v>
      </c>
      <c r="AD81" s="29">
        <f>AB81+AC81</f>
        <v>23</v>
      </c>
      <c r="AE81" s="29">
        <v>4</v>
      </c>
      <c r="AF81" s="29">
        <v>28</v>
      </c>
      <c r="AG81" s="29">
        <f>AE81+AF81</f>
        <v>32</v>
      </c>
      <c r="AH81" s="29">
        <v>2</v>
      </c>
      <c r="AI81" s="29">
        <v>1</v>
      </c>
      <c r="AJ81" s="29">
        <v>0</v>
      </c>
      <c r="AK81" s="29">
        <v>3</v>
      </c>
      <c r="AL81" s="29"/>
      <c r="AN81" s="29"/>
    </row>
    <row r="82" spans="1:40" x14ac:dyDescent="0.25">
      <c r="A82" s="30" t="s">
        <v>52</v>
      </c>
      <c r="B82" s="29" t="s">
        <v>182</v>
      </c>
      <c r="C82" s="30" t="s">
        <v>35</v>
      </c>
      <c r="D82" s="29">
        <v>1</v>
      </c>
      <c r="E82" s="29"/>
      <c r="F82" s="29">
        <v>4</v>
      </c>
      <c r="H82" s="29">
        <v>5</v>
      </c>
      <c r="I82" s="29">
        <v>3</v>
      </c>
      <c r="J82" s="29">
        <v>3</v>
      </c>
      <c r="K82" s="29">
        <v>0</v>
      </c>
      <c r="L82" s="29">
        <v>0</v>
      </c>
      <c r="M82" s="29">
        <v>4080</v>
      </c>
      <c r="N82" s="29">
        <v>6</v>
      </c>
      <c r="O82" s="29">
        <f t="shared" si="44"/>
        <v>4086</v>
      </c>
      <c r="P82" s="29">
        <f>IF(D82=1, M82, 0)</f>
        <v>4080</v>
      </c>
      <c r="Q82" s="29">
        <f>IF(D82=1, N82, 0)</f>
        <v>6</v>
      </c>
      <c r="R82" s="29">
        <f>P82+Q82</f>
        <v>4086</v>
      </c>
      <c r="S82" s="29">
        <v>1715</v>
      </c>
      <c r="T82" s="45">
        <f>S82/P82</f>
        <v>0.42034313725490197</v>
      </c>
      <c r="U82" s="29">
        <v>6</v>
      </c>
      <c r="V82" s="45">
        <f>U82/Q82</f>
        <v>1</v>
      </c>
      <c r="W82" s="29">
        <f>S82+U82</f>
        <v>1721</v>
      </c>
      <c r="X82" s="45">
        <f>W82/R82</f>
        <v>0.42119432207537932</v>
      </c>
      <c r="Y82" s="29">
        <v>32</v>
      </c>
      <c r="Z82" s="29">
        <v>0</v>
      </c>
      <c r="AA82" s="29">
        <f>Y82+Z82</f>
        <v>32</v>
      </c>
      <c r="AB82" s="29">
        <v>22</v>
      </c>
      <c r="AC82" s="29">
        <v>0</v>
      </c>
      <c r="AD82" s="29">
        <f>AB82+AC82</f>
        <v>22</v>
      </c>
      <c r="AE82" s="29">
        <v>2</v>
      </c>
      <c r="AF82" s="29">
        <v>16</v>
      </c>
      <c r="AG82" s="29">
        <f>AE82+AF82</f>
        <v>18</v>
      </c>
      <c r="AH82" s="29">
        <v>1</v>
      </c>
      <c r="AI82" s="29">
        <v>1</v>
      </c>
      <c r="AJ82" s="29">
        <v>0</v>
      </c>
      <c r="AK82" s="29">
        <v>4</v>
      </c>
      <c r="AL82" s="29"/>
      <c r="AN82" s="29"/>
    </row>
    <row r="83" spans="1:40" x14ac:dyDescent="0.25">
      <c r="A83" s="30" t="s">
        <v>52</v>
      </c>
      <c r="B83" s="29" t="s">
        <v>183</v>
      </c>
      <c r="C83" s="30" t="s">
        <v>35</v>
      </c>
      <c r="D83" s="29">
        <v>1</v>
      </c>
      <c r="E83" s="29"/>
      <c r="F83" s="29">
        <v>4</v>
      </c>
      <c r="H83" s="29">
        <v>7</v>
      </c>
      <c r="I83" s="29">
        <v>2</v>
      </c>
      <c r="J83" s="29">
        <v>2</v>
      </c>
      <c r="K83" s="29">
        <v>0</v>
      </c>
      <c r="L83" s="29">
        <v>0</v>
      </c>
      <c r="M83" s="29">
        <v>5367</v>
      </c>
      <c r="N83" s="29">
        <v>20</v>
      </c>
      <c r="O83" s="29">
        <f t="shared" si="44"/>
        <v>5387</v>
      </c>
      <c r="P83" s="29">
        <f>IF(D83=1, M83, 0)</f>
        <v>5367</v>
      </c>
      <c r="Q83" s="29">
        <f>IF(D83=1, N83, 0)</f>
        <v>20</v>
      </c>
      <c r="R83" s="29">
        <f>P83+Q83</f>
        <v>5387</v>
      </c>
      <c r="S83" s="29">
        <v>2078</v>
      </c>
      <c r="T83" s="45">
        <f>S83/P83</f>
        <v>0.38718092043972424</v>
      </c>
      <c r="U83" s="29">
        <v>16</v>
      </c>
      <c r="V83" s="45">
        <f>U83/Q83</f>
        <v>0.8</v>
      </c>
      <c r="W83" s="29">
        <f>S83+U83</f>
        <v>2094</v>
      </c>
      <c r="X83" s="45">
        <f>W83/R83</f>
        <v>0.388713569704845</v>
      </c>
      <c r="Y83" s="29">
        <v>52</v>
      </c>
      <c r="Z83" s="29">
        <v>0</v>
      </c>
      <c r="AA83" s="29">
        <f>Y83+Z83</f>
        <v>52</v>
      </c>
      <c r="AB83" s="29">
        <v>41</v>
      </c>
      <c r="AC83" s="29">
        <v>0</v>
      </c>
      <c r="AD83" s="29">
        <f>AB83+AC83</f>
        <v>41</v>
      </c>
      <c r="AE83" s="29">
        <v>3</v>
      </c>
      <c r="AF83" s="29">
        <v>21</v>
      </c>
      <c r="AG83" s="29">
        <f>AE83+AF83</f>
        <v>24</v>
      </c>
      <c r="AH83" s="29">
        <v>3</v>
      </c>
      <c r="AI83" s="29">
        <v>3</v>
      </c>
      <c r="AJ83" s="29">
        <v>0</v>
      </c>
      <c r="AK83" s="29">
        <v>4</v>
      </c>
      <c r="AL83" s="29"/>
      <c r="AN83" s="29"/>
    </row>
    <row r="84" spans="1:40" x14ac:dyDescent="0.25">
      <c r="A84" s="30" t="s">
        <v>52</v>
      </c>
      <c r="B84" s="27" t="s">
        <v>184</v>
      </c>
      <c r="C84" s="30" t="s">
        <v>35</v>
      </c>
      <c r="E84" s="29">
        <v>1</v>
      </c>
      <c r="F84" s="29">
        <v>2</v>
      </c>
      <c r="G84" s="29">
        <v>2</v>
      </c>
      <c r="H84" s="29">
        <v>2</v>
      </c>
      <c r="I84" s="29">
        <v>0</v>
      </c>
      <c r="J84" s="29">
        <v>0</v>
      </c>
      <c r="K84" s="29">
        <v>0</v>
      </c>
      <c r="L84" s="29">
        <v>0</v>
      </c>
      <c r="M84" s="29">
        <v>1622</v>
      </c>
      <c r="N84" s="29">
        <v>0</v>
      </c>
      <c r="O84" s="29">
        <f t="shared" si="44"/>
        <v>1622</v>
      </c>
      <c r="P84" s="178"/>
      <c r="Q84" s="178"/>
      <c r="R84" s="178"/>
      <c r="S84" s="178"/>
      <c r="T84" s="179"/>
      <c r="U84" s="178"/>
      <c r="V84" s="179"/>
      <c r="W84" s="178"/>
      <c r="X84" s="179"/>
      <c r="Y84" s="178"/>
      <c r="Z84" s="178"/>
      <c r="AA84" s="178"/>
      <c r="AB84" s="178"/>
      <c r="AC84" s="178"/>
      <c r="AD84" s="178"/>
      <c r="AE84" s="178"/>
      <c r="AF84" s="178"/>
      <c r="AG84" s="178"/>
      <c r="AH84" s="29">
        <v>0</v>
      </c>
      <c r="AI84" s="29">
        <v>0</v>
      </c>
      <c r="AJ84" s="29">
        <v>0</v>
      </c>
      <c r="AK84" s="29">
        <v>2</v>
      </c>
      <c r="AL84" s="29"/>
      <c r="AN84" s="29"/>
    </row>
    <row r="85" spans="1:40" x14ac:dyDescent="0.25">
      <c r="A85" s="30" t="s">
        <v>53</v>
      </c>
      <c r="B85" s="29" t="s">
        <v>185</v>
      </c>
      <c r="C85" s="40" t="s">
        <v>35</v>
      </c>
      <c r="D85" s="29">
        <v>1</v>
      </c>
      <c r="E85" s="29"/>
      <c r="F85" s="29">
        <v>2</v>
      </c>
      <c r="H85" s="29">
        <v>5</v>
      </c>
      <c r="I85" s="29">
        <v>1</v>
      </c>
      <c r="J85" s="29">
        <v>1</v>
      </c>
      <c r="K85" s="29">
        <v>2</v>
      </c>
      <c r="L85" s="29">
        <v>1</v>
      </c>
      <c r="M85" s="29">
        <v>3872</v>
      </c>
      <c r="N85" s="29">
        <v>35</v>
      </c>
      <c r="O85" s="29">
        <f t="shared" si="44"/>
        <v>3907</v>
      </c>
      <c r="P85" s="29">
        <f>IF(D85=1, M85, 0)</f>
        <v>3872</v>
      </c>
      <c r="Q85" s="29">
        <f>IF(D85=1, N85, 0)</f>
        <v>35</v>
      </c>
      <c r="R85" s="29">
        <f>P85+Q85</f>
        <v>3907</v>
      </c>
      <c r="S85" s="29">
        <v>1855</v>
      </c>
      <c r="T85" s="45">
        <f>S85/P85</f>
        <v>0.47908057851239672</v>
      </c>
      <c r="U85" s="29">
        <v>31</v>
      </c>
      <c r="V85" s="45">
        <f>U85/Q85</f>
        <v>0.88571428571428568</v>
      </c>
      <c r="W85" s="29">
        <f>S85+U85</f>
        <v>1886</v>
      </c>
      <c r="X85" s="45">
        <f>W85/R85</f>
        <v>0.48272331712311234</v>
      </c>
      <c r="Y85" s="29">
        <v>56</v>
      </c>
      <c r="Z85" s="29">
        <v>4</v>
      </c>
      <c r="AA85" s="29">
        <f>Y85+Z85</f>
        <v>60</v>
      </c>
      <c r="AB85" s="29">
        <v>39</v>
      </c>
      <c r="AC85" s="29">
        <v>2</v>
      </c>
      <c r="AD85" s="29">
        <f>AB85+AC85</f>
        <v>41</v>
      </c>
      <c r="AE85" s="29">
        <v>0</v>
      </c>
      <c r="AF85" s="29">
        <v>41</v>
      </c>
      <c r="AG85" s="29">
        <f>AE85+AF85</f>
        <v>41</v>
      </c>
      <c r="AH85" s="29">
        <v>1</v>
      </c>
      <c r="AI85" s="29">
        <v>1</v>
      </c>
      <c r="AJ85" s="29">
        <v>0</v>
      </c>
      <c r="AK85" s="29">
        <v>2</v>
      </c>
      <c r="AL85" s="29"/>
      <c r="AN85" s="29"/>
    </row>
    <row r="86" spans="1:40" x14ac:dyDescent="0.25">
      <c r="A86" s="30" t="s">
        <v>53</v>
      </c>
      <c r="B86" s="29" t="s">
        <v>186</v>
      </c>
      <c r="C86" s="40" t="s">
        <v>35</v>
      </c>
      <c r="D86" s="29">
        <v>1</v>
      </c>
      <c r="E86" s="29"/>
      <c r="F86" s="29">
        <v>5</v>
      </c>
      <c r="H86" s="29">
        <v>14</v>
      </c>
      <c r="I86" s="29">
        <v>3</v>
      </c>
      <c r="J86" s="29">
        <v>3</v>
      </c>
      <c r="K86" s="29">
        <v>0</v>
      </c>
      <c r="L86" s="29">
        <v>0</v>
      </c>
      <c r="M86" s="29">
        <v>11080</v>
      </c>
      <c r="N86" s="29">
        <v>18</v>
      </c>
      <c r="O86" s="29">
        <f t="shared" si="44"/>
        <v>11098</v>
      </c>
      <c r="P86" s="29">
        <f>IF(D86=1, M86, 0)</f>
        <v>11080</v>
      </c>
      <c r="Q86" s="29">
        <f>IF(D86=1, N86, 0)</f>
        <v>18</v>
      </c>
      <c r="R86" s="29">
        <f>P86+Q86</f>
        <v>11098</v>
      </c>
      <c r="S86" s="29">
        <v>4829</v>
      </c>
      <c r="T86" s="45">
        <f>S86/P86</f>
        <v>0.43583032490974727</v>
      </c>
      <c r="U86" s="29">
        <v>17</v>
      </c>
      <c r="V86" s="45">
        <f>U86/Q86</f>
        <v>0.94444444444444442</v>
      </c>
      <c r="W86" s="29">
        <f>S86+U86</f>
        <v>4846</v>
      </c>
      <c r="X86" s="45">
        <f>W86/R86</f>
        <v>0.43665525319877457</v>
      </c>
      <c r="Y86" s="29">
        <v>207</v>
      </c>
      <c r="Z86" s="29">
        <v>6</v>
      </c>
      <c r="AA86" s="29">
        <f>Y86+Z86</f>
        <v>213</v>
      </c>
      <c r="AB86" s="29">
        <v>180</v>
      </c>
      <c r="AC86" s="29">
        <v>6</v>
      </c>
      <c r="AD86" s="29">
        <f>AB86+AC86</f>
        <v>186</v>
      </c>
      <c r="AE86" s="29">
        <v>9</v>
      </c>
      <c r="AF86" s="29">
        <v>70</v>
      </c>
      <c r="AG86" s="29">
        <f>AE86+AF86</f>
        <v>79</v>
      </c>
      <c r="AH86" s="29">
        <v>7</v>
      </c>
      <c r="AI86" s="29">
        <v>2</v>
      </c>
      <c r="AJ86" s="29">
        <v>0</v>
      </c>
      <c r="AK86" s="29">
        <v>5</v>
      </c>
      <c r="AL86" s="29"/>
      <c r="AN86" s="29"/>
    </row>
    <row r="87" spans="1:40" x14ac:dyDescent="0.25">
      <c r="A87" s="30" t="s">
        <v>53</v>
      </c>
      <c r="B87" s="29" t="s">
        <v>187</v>
      </c>
      <c r="C87" s="40" t="s">
        <v>35</v>
      </c>
      <c r="D87" s="29">
        <v>1</v>
      </c>
      <c r="E87" s="29"/>
      <c r="F87" s="29">
        <v>1</v>
      </c>
      <c r="H87" s="29">
        <v>2</v>
      </c>
      <c r="I87" s="29">
        <v>1</v>
      </c>
      <c r="J87" s="29">
        <v>1</v>
      </c>
      <c r="K87" s="29">
        <v>0</v>
      </c>
      <c r="L87" s="29">
        <v>0</v>
      </c>
      <c r="M87" s="29">
        <v>1810</v>
      </c>
      <c r="N87" s="29">
        <v>1</v>
      </c>
      <c r="O87" s="29">
        <f t="shared" si="44"/>
        <v>1811</v>
      </c>
      <c r="P87" s="29">
        <f>IF(D87=1, M87, 0)</f>
        <v>1810</v>
      </c>
      <c r="Q87" s="29">
        <f>IF(D87=1, N87, 0)</f>
        <v>1</v>
      </c>
      <c r="R87" s="29">
        <f>P87+Q87</f>
        <v>1811</v>
      </c>
      <c r="S87" s="29">
        <v>877</v>
      </c>
      <c r="T87" s="45">
        <f>S87/P87</f>
        <v>0.4845303867403315</v>
      </c>
      <c r="U87" s="29">
        <v>1</v>
      </c>
      <c r="V87" s="45">
        <f>U87/Q87</f>
        <v>1</v>
      </c>
      <c r="W87" s="29">
        <f>S87+U87</f>
        <v>878</v>
      </c>
      <c r="X87" s="45">
        <f>W87/R87</f>
        <v>0.48481501932633903</v>
      </c>
      <c r="Y87" s="29">
        <v>21</v>
      </c>
      <c r="Z87" s="29">
        <v>2</v>
      </c>
      <c r="AA87" s="29">
        <f>Y87+Z87</f>
        <v>23</v>
      </c>
      <c r="AB87" s="29">
        <v>18</v>
      </c>
      <c r="AC87" s="29">
        <v>1</v>
      </c>
      <c r="AD87" s="29">
        <f>AB87+AC87</f>
        <v>19</v>
      </c>
      <c r="AE87" s="29">
        <v>0</v>
      </c>
      <c r="AF87" s="29">
        <v>11</v>
      </c>
      <c r="AG87" s="29">
        <f>AE87+AF87</f>
        <v>11</v>
      </c>
      <c r="AH87" s="29">
        <v>1</v>
      </c>
      <c r="AI87" s="29">
        <v>0</v>
      </c>
      <c r="AJ87" s="29">
        <v>0</v>
      </c>
      <c r="AK87" s="29">
        <v>1</v>
      </c>
      <c r="AL87" s="29"/>
      <c r="AN87" s="29"/>
    </row>
    <row r="88" spans="1:40" x14ac:dyDescent="0.25">
      <c r="A88" s="30" t="s">
        <v>53</v>
      </c>
      <c r="B88" s="29" t="s">
        <v>188</v>
      </c>
      <c r="C88" s="40" t="s">
        <v>35</v>
      </c>
      <c r="D88" s="29">
        <v>1</v>
      </c>
      <c r="E88" s="29"/>
      <c r="F88" s="29">
        <v>2</v>
      </c>
      <c r="H88" s="29">
        <v>6</v>
      </c>
      <c r="I88" s="29">
        <v>0</v>
      </c>
      <c r="J88" s="29">
        <v>0</v>
      </c>
      <c r="K88" s="29">
        <v>0</v>
      </c>
      <c r="L88" s="29">
        <v>0</v>
      </c>
      <c r="M88" s="29">
        <v>5841</v>
      </c>
      <c r="N88" s="29">
        <v>40</v>
      </c>
      <c r="O88" s="29">
        <f t="shared" si="44"/>
        <v>5881</v>
      </c>
      <c r="P88" s="29">
        <f>IF(D88=1, M88, 0)</f>
        <v>5841</v>
      </c>
      <c r="Q88" s="29">
        <f>IF(D88=1, N88, 0)</f>
        <v>40</v>
      </c>
      <c r="R88" s="29">
        <f>P88+Q88</f>
        <v>5881</v>
      </c>
      <c r="S88" s="29">
        <v>3275</v>
      </c>
      <c r="T88" s="45">
        <f>S88/P88</f>
        <v>0.56069166238657764</v>
      </c>
      <c r="U88" s="29">
        <v>38</v>
      </c>
      <c r="V88" s="45">
        <f>U88/Q88</f>
        <v>0.95</v>
      </c>
      <c r="W88" s="29">
        <f>S88+U88</f>
        <v>3313</v>
      </c>
      <c r="X88" s="45">
        <f>W88/R88</f>
        <v>0.5633395681006631</v>
      </c>
      <c r="Y88" s="29">
        <v>113</v>
      </c>
      <c r="Z88" s="29">
        <v>15</v>
      </c>
      <c r="AA88" s="29">
        <f>Y88+Z88</f>
        <v>128</v>
      </c>
      <c r="AB88" s="29">
        <v>95</v>
      </c>
      <c r="AC88" s="29">
        <v>11</v>
      </c>
      <c r="AD88" s="29">
        <f>AB88+AC88</f>
        <v>106</v>
      </c>
      <c r="AE88" s="29">
        <v>2</v>
      </c>
      <c r="AF88" s="29">
        <v>76</v>
      </c>
      <c r="AG88" s="29">
        <f>AE88+AF88</f>
        <v>78</v>
      </c>
      <c r="AH88" s="29">
        <v>1</v>
      </c>
      <c r="AI88" s="29">
        <v>0</v>
      </c>
      <c r="AJ88" s="29">
        <v>0</v>
      </c>
      <c r="AK88" s="29">
        <v>2</v>
      </c>
      <c r="AL88" s="29"/>
      <c r="AN88" s="29"/>
    </row>
    <row r="89" spans="1:40" x14ac:dyDescent="0.25">
      <c r="A89" s="30" t="s">
        <v>53</v>
      </c>
      <c r="B89" s="30" t="s">
        <v>189</v>
      </c>
      <c r="C89" s="40" t="s">
        <v>35</v>
      </c>
      <c r="D89" s="29">
        <v>1</v>
      </c>
      <c r="E89" s="29"/>
      <c r="F89" s="29">
        <v>2</v>
      </c>
      <c r="H89" s="29">
        <v>4</v>
      </c>
      <c r="I89" s="29">
        <v>1</v>
      </c>
      <c r="J89" s="29">
        <v>1</v>
      </c>
      <c r="K89" s="29">
        <v>0</v>
      </c>
      <c r="L89" s="29">
        <v>0</v>
      </c>
      <c r="M89" s="29">
        <v>3048</v>
      </c>
      <c r="N89" s="29">
        <v>0</v>
      </c>
      <c r="O89" s="29">
        <f t="shared" si="44"/>
        <v>3048</v>
      </c>
      <c r="P89" s="29">
        <f>IF(D89=1, M89, 0)</f>
        <v>3048</v>
      </c>
      <c r="Q89" s="29">
        <f>IF(D89=1, N89, 0)</f>
        <v>0</v>
      </c>
      <c r="R89" s="29">
        <f>P89+Q89</f>
        <v>3048</v>
      </c>
      <c r="S89" s="29">
        <v>1291</v>
      </c>
      <c r="T89" s="45">
        <f>S89/P89</f>
        <v>0.42355643044619423</v>
      </c>
      <c r="U89" s="29">
        <v>0</v>
      </c>
      <c r="V89" s="45" t="e">
        <f>U89/Q89</f>
        <v>#DIV/0!</v>
      </c>
      <c r="W89" s="29">
        <f>S89+U89</f>
        <v>1291</v>
      </c>
      <c r="X89" s="45">
        <f>W89/R89</f>
        <v>0.42355643044619423</v>
      </c>
      <c r="Y89" s="29">
        <v>87</v>
      </c>
      <c r="Z89" s="29">
        <v>5</v>
      </c>
      <c r="AA89" s="29">
        <f>Y89+Z89</f>
        <v>92</v>
      </c>
      <c r="AB89" s="29">
        <v>75</v>
      </c>
      <c r="AC89" s="29">
        <v>3</v>
      </c>
      <c r="AD89" s="29">
        <f>AB89+AC89</f>
        <v>78</v>
      </c>
      <c r="AE89" s="29">
        <v>2</v>
      </c>
      <c r="AF89" s="29">
        <v>28</v>
      </c>
      <c r="AG89" s="29">
        <f>AE89+AF89</f>
        <v>30</v>
      </c>
      <c r="AH89" s="29">
        <v>3</v>
      </c>
      <c r="AI89" s="29">
        <v>2</v>
      </c>
      <c r="AJ89" s="29">
        <v>0</v>
      </c>
      <c r="AK89" s="29">
        <v>2</v>
      </c>
      <c r="AL89" s="29"/>
      <c r="AN89" s="29"/>
    </row>
    <row r="90" spans="1:40" x14ac:dyDescent="0.25">
      <c r="A90" s="30" t="s">
        <v>54</v>
      </c>
      <c r="B90" s="29" t="s">
        <v>172</v>
      </c>
      <c r="C90" s="40" t="s">
        <v>35</v>
      </c>
      <c r="E90" s="29">
        <v>1</v>
      </c>
      <c r="F90" s="29">
        <v>2</v>
      </c>
      <c r="G90" s="29">
        <v>2</v>
      </c>
      <c r="H90" s="29">
        <v>2</v>
      </c>
      <c r="I90" s="29">
        <v>2</v>
      </c>
      <c r="J90" s="29">
        <v>2</v>
      </c>
      <c r="K90" s="29">
        <v>0</v>
      </c>
      <c r="L90" s="29">
        <v>0</v>
      </c>
      <c r="M90" s="29">
        <v>1861</v>
      </c>
      <c r="N90" s="29">
        <v>12</v>
      </c>
      <c r="O90" s="29">
        <f t="shared" si="44"/>
        <v>1873</v>
      </c>
      <c r="P90" s="178"/>
      <c r="Q90" s="178"/>
      <c r="R90" s="178"/>
      <c r="S90" s="178"/>
      <c r="T90" s="179"/>
      <c r="U90" s="178"/>
      <c r="V90" s="179"/>
      <c r="W90" s="178"/>
      <c r="X90" s="179"/>
      <c r="Y90" s="178"/>
      <c r="Z90" s="178"/>
      <c r="AA90" s="178"/>
      <c r="AB90" s="178"/>
      <c r="AC90" s="178"/>
      <c r="AD90" s="178"/>
      <c r="AE90" s="178"/>
      <c r="AF90" s="178"/>
      <c r="AG90" s="178"/>
      <c r="AH90" s="29">
        <v>1</v>
      </c>
      <c r="AI90" s="29">
        <v>1</v>
      </c>
      <c r="AJ90" s="29">
        <v>0</v>
      </c>
      <c r="AK90" s="29">
        <v>2</v>
      </c>
      <c r="AL90" s="29"/>
      <c r="AN90" s="29"/>
    </row>
    <row r="91" spans="1:40" x14ac:dyDescent="0.25">
      <c r="A91" s="30" t="s">
        <v>54</v>
      </c>
      <c r="B91" s="29" t="s">
        <v>190</v>
      </c>
      <c r="C91" s="40" t="s">
        <v>35</v>
      </c>
      <c r="D91" s="29">
        <v>1</v>
      </c>
      <c r="E91" s="29"/>
      <c r="F91" s="29">
        <v>4</v>
      </c>
      <c r="H91" s="29">
        <v>9</v>
      </c>
      <c r="I91" s="29">
        <v>2</v>
      </c>
      <c r="J91" s="29">
        <v>2</v>
      </c>
      <c r="K91" s="29">
        <v>0</v>
      </c>
      <c r="L91" s="29">
        <v>0</v>
      </c>
      <c r="M91" s="29">
        <v>4507</v>
      </c>
      <c r="N91" s="29">
        <v>5</v>
      </c>
      <c r="O91" s="29">
        <f t="shared" si="44"/>
        <v>4512</v>
      </c>
      <c r="P91" s="29">
        <f>IF(D91=1, M91, 0)</f>
        <v>4507</v>
      </c>
      <c r="Q91" s="29">
        <f>IF(D91=1, N91, 0)</f>
        <v>5</v>
      </c>
      <c r="R91" s="29">
        <f>P91+Q91</f>
        <v>4512</v>
      </c>
      <c r="S91" s="29">
        <v>1948</v>
      </c>
      <c r="T91" s="45">
        <f>S91/P91</f>
        <v>0.43221655203017528</v>
      </c>
      <c r="U91" s="29">
        <v>5</v>
      </c>
      <c r="V91" s="45">
        <f>U91/Q91</f>
        <v>1</v>
      </c>
      <c r="W91" s="29">
        <f>S91+U91</f>
        <v>1953</v>
      </c>
      <c r="X91" s="45">
        <f>W91/R91</f>
        <v>0.43284574468085107</v>
      </c>
      <c r="Y91" s="29">
        <v>67</v>
      </c>
      <c r="Z91" s="29">
        <v>3</v>
      </c>
      <c r="AA91" s="29">
        <f>Y91+Z91</f>
        <v>70</v>
      </c>
      <c r="AB91" s="29">
        <v>34</v>
      </c>
      <c r="AC91" s="29">
        <v>1</v>
      </c>
      <c r="AD91" s="29">
        <f>AB91+AC91</f>
        <v>35</v>
      </c>
      <c r="AE91" s="29">
        <v>9</v>
      </c>
      <c r="AF91" s="29">
        <v>13</v>
      </c>
      <c r="AG91" s="29">
        <f>AE91+AF91</f>
        <v>22</v>
      </c>
      <c r="AH91" s="29">
        <v>2</v>
      </c>
      <c r="AI91" s="29">
        <v>1</v>
      </c>
      <c r="AJ91" s="29">
        <v>0</v>
      </c>
      <c r="AK91" s="29">
        <v>4</v>
      </c>
      <c r="AL91" s="29"/>
      <c r="AN91" s="29"/>
    </row>
    <row r="92" spans="1:40" x14ac:dyDescent="0.25">
      <c r="A92" s="30" t="s">
        <v>54</v>
      </c>
      <c r="B92" s="29" t="s">
        <v>173</v>
      </c>
      <c r="C92" s="40" t="s">
        <v>35</v>
      </c>
      <c r="D92" s="29">
        <v>1</v>
      </c>
      <c r="E92" s="29"/>
      <c r="F92" s="29">
        <v>4</v>
      </c>
      <c r="H92" s="29">
        <v>5</v>
      </c>
      <c r="I92" s="29">
        <v>2</v>
      </c>
      <c r="J92" s="29">
        <v>2</v>
      </c>
      <c r="K92" s="29">
        <v>0</v>
      </c>
      <c r="L92" s="29">
        <v>0</v>
      </c>
      <c r="M92" s="29">
        <v>3239</v>
      </c>
      <c r="N92" s="29">
        <v>63</v>
      </c>
      <c r="O92" s="29">
        <f t="shared" si="44"/>
        <v>3302</v>
      </c>
      <c r="P92" s="29">
        <f>IF(D92=1, M92, 0)</f>
        <v>3239</v>
      </c>
      <c r="Q92" s="29">
        <f>IF(D92=1, N92, 0)</f>
        <v>63</v>
      </c>
      <c r="R92" s="29">
        <f>P92+Q92</f>
        <v>3302</v>
      </c>
      <c r="S92" s="29">
        <v>1330</v>
      </c>
      <c r="T92" s="45">
        <f>S92/P92</f>
        <v>0.41062056190182156</v>
      </c>
      <c r="U92" s="29">
        <v>54</v>
      </c>
      <c r="V92" s="45">
        <f>U92/Q92</f>
        <v>0.8571428571428571</v>
      </c>
      <c r="W92" s="29">
        <f>S92+U92</f>
        <v>1384</v>
      </c>
      <c r="X92" s="45">
        <f>W92/R92</f>
        <v>0.41913991520290733</v>
      </c>
      <c r="Y92" s="29">
        <v>19</v>
      </c>
      <c r="Z92" s="29">
        <v>3</v>
      </c>
      <c r="AA92" s="29">
        <f>Y92+Z92</f>
        <v>22</v>
      </c>
      <c r="AB92" s="29">
        <v>14</v>
      </c>
      <c r="AC92" s="29">
        <v>2</v>
      </c>
      <c r="AD92" s="29">
        <f>AB92+AC92</f>
        <v>16</v>
      </c>
      <c r="AE92" s="29">
        <v>1</v>
      </c>
      <c r="AF92" s="29">
        <v>12</v>
      </c>
      <c r="AG92" s="29">
        <f>AE92+AF92</f>
        <v>13</v>
      </c>
      <c r="AH92" s="29">
        <v>0</v>
      </c>
      <c r="AI92" s="29">
        <v>0</v>
      </c>
      <c r="AJ92" s="29">
        <v>0</v>
      </c>
      <c r="AK92" s="29">
        <v>4</v>
      </c>
      <c r="AL92" s="29"/>
      <c r="AN92" s="29"/>
    </row>
    <row r="93" spans="1:40" x14ac:dyDescent="0.25">
      <c r="A93" s="30" t="s">
        <v>55</v>
      </c>
      <c r="B93" s="29" t="s">
        <v>130</v>
      </c>
      <c r="C93" s="40" t="s">
        <v>35</v>
      </c>
      <c r="D93" s="29">
        <v>1</v>
      </c>
      <c r="E93" s="29"/>
      <c r="F93" s="29">
        <v>5</v>
      </c>
      <c r="H93" s="29">
        <v>12</v>
      </c>
      <c r="I93" s="29">
        <v>2</v>
      </c>
      <c r="J93" s="29">
        <v>2</v>
      </c>
      <c r="K93" s="29">
        <v>2</v>
      </c>
      <c r="L93" s="29">
        <v>1</v>
      </c>
      <c r="M93" s="29">
        <v>78961</v>
      </c>
      <c r="N93" s="29">
        <v>65</v>
      </c>
      <c r="O93" s="29">
        <f t="shared" si="44"/>
        <v>79026</v>
      </c>
      <c r="P93" s="29">
        <f>IF(D93=1, M93, 0)</f>
        <v>78961</v>
      </c>
      <c r="Q93" s="29">
        <f>IF(D93=1, N93, 0)</f>
        <v>65</v>
      </c>
      <c r="R93" s="29">
        <f>P93+Q93</f>
        <v>79026</v>
      </c>
      <c r="S93" s="29">
        <v>32984</v>
      </c>
      <c r="T93" s="45">
        <f>S93/P93</f>
        <v>0.41772520611441089</v>
      </c>
      <c r="U93" s="29">
        <v>53</v>
      </c>
      <c r="V93" s="45">
        <f>U93/Q93</f>
        <v>0.81538461538461537</v>
      </c>
      <c r="W93" s="29">
        <f>S93+U93</f>
        <v>33037</v>
      </c>
      <c r="X93" s="45">
        <f>W93/R93</f>
        <v>0.41805228658922378</v>
      </c>
      <c r="Y93" s="29">
        <v>1210</v>
      </c>
      <c r="Z93" s="29">
        <v>26</v>
      </c>
      <c r="AA93" s="29">
        <f>Y93+Z93</f>
        <v>1236</v>
      </c>
      <c r="AB93" s="29">
        <v>888</v>
      </c>
      <c r="AC93" s="29">
        <v>17</v>
      </c>
      <c r="AD93" s="29">
        <f>AB93+AC93</f>
        <v>905</v>
      </c>
      <c r="AE93" s="29">
        <v>127</v>
      </c>
      <c r="AF93" s="29">
        <v>732</v>
      </c>
      <c r="AG93" s="29">
        <f>AE93+AF93</f>
        <v>859</v>
      </c>
      <c r="AH93" s="29">
        <v>5</v>
      </c>
      <c r="AI93" s="29">
        <v>3</v>
      </c>
      <c r="AJ93" s="29">
        <v>0</v>
      </c>
      <c r="AK93" s="29">
        <v>5</v>
      </c>
      <c r="AL93" s="29"/>
      <c r="AN93" s="29"/>
    </row>
    <row r="94" spans="1:40" x14ac:dyDescent="0.25">
      <c r="A94" s="30" t="s">
        <v>55</v>
      </c>
      <c r="B94" s="29" t="s">
        <v>140</v>
      </c>
      <c r="C94" s="40" t="s">
        <v>35</v>
      </c>
      <c r="D94" s="29">
        <v>1</v>
      </c>
      <c r="E94" s="29"/>
      <c r="F94" s="29">
        <v>2</v>
      </c>
      <c r="H94" s="29">
        <v>6</v>
      </c>
      <c r="I94" s="29">
        <v>1</v>
      </c>
      <c r="J94" s="29">
        <v>1</v>
      </c>
      <c r="K94" s="29">
        <v>0</v>
      </c>
      <c r="L94" s="29">
        <v>0</v>
      </c>
      <c r="M94" s="29">
        <v>19388</v>
      </c>
      <c r="N94" s="29">
        <v>21</v>
      </c>
      <c r="O94" s="29">
        <f t="shared" si="44"/>
        <v>19409</v>
      </c>
      <c r="P94" s="29">
        <f>IF(D94=1, M94, 0)</f>
        <v>19388</v>
      </c>
      <c r="Q94" s="29">
        <f>IF(D94=1, N94, 0)</f>
        <v>21</v>
      </c>
      <c r="R94" s="29">
        <f>P94+Q94</f>
        <v>19409</v>
      </c>
      <c r="S94" s="29">
        <v>8461</v>
      </c>
      <c r="T94" s="45">
        <f>S94/P94</f>
        <v>0.43640396121312153</v>
      </c>
      <c r="U94" s="29">
        <v>17</v>
      </c>
      <c r="V94" s="45">
        <f>U94/Q94</f>
        <v>0.80952380952380953</v>
      </c>
      <c r="W94" s="29">
        <f>S94+U94</f>
        <v>8478</v>
      </c>
      <c r="X94" s="45">
        <f>W94/R94</f>
        <v>0.43680766654644754</v>
      </c>
      <c r="Y94" s="29">
        <v>293</v>
      </c>
      <c r="Z94" s="29">
        <v>11</v>
      </c>
      <c r="AA94" s="29">
        <f>Y94+Z94</f>
        <v>304</v>
      </c>
      <c r="AB94" s="29">
        <v>216</v>
      </c>
      <c r="AC94" s="29">
        <v>7</v>
      </c>
      <c r="AD94" s="29">
        <f>AB94+AC94</f>
        <v>223</v>
      </c>
      <c r="AE94" s="29">
        <v>35</v>
      </c>
      <c r="AF94" s="29">
        <v>358</v>
      </c>
      <c r="AG94" s="29">
        <f>AE94+AF94</f>
        <v>393</v>
      </c>
      <c r="AH94" s="29">
        <v>2</v>
      </c>
      <c r="AI94" s="29">
        <v>1</v>
      </c>
      <c r="AJ94" s="29">
        <v>0</v>
      </c>
      <c r="AK94" s="29">
        <v>2</v>
      </c>
      <c r="AL94" s="29"/>
      <c r="AN94" s="29"/>
    </row>
    <row r="95" spans="1:40" x14ac:dyDescent="0.25">
      <c r="A95" s="30" t="s">
        <v>55</v>
      </c>
      <c r="B95" s="29" t="s">
        <v>191</v>
      </c>
      <c r="C95" s="40" t="s">
        <v>35</v>
      </c>
      <c r="E95" s="29">
        <v>1</v>
      </c>
      <c r="F95" s="29">
        <v>1</v>
      </c>
      <c r="G95" s="29">
        <v>1</v>
      </c>
      <c r="H95" s="29">
        <v>1</v>
      </c>
      <c r="I95" s="29">
        <v>1</v>
      </c>
      <c r="J95" s="29">
        <v>1</v>
      </c>
      <c r="K95" s="29">
        <v>0</v>
      </c>
      <c r="L95" s="29">
        <v>0</v>
      </c>
      <c r="M95" s="29">
        <v>11371</v>
      </c>
      <c r="N95" s="29">
        <v>21</v>
      </c>
      <c r="O95" s="29">
        <f t="shared" si="44"/>
        <v>11392</v>
      </c>
      <c r="P95" s="178"/>
      <c r="Q95" s="178"/>
      <c r="R95" s="178"/>
      <c r="S95" s="178"/>
      <c r="T95" s="179"/>
      <c r="U95" s="178"/>
      <c r="V95" s="179"/>
      <c r="W95" s="178"/>
      <c r="X95" s="179"/>
      <c r="Y95" s="178"/>
      <c r="Z95" s="178"/>
      <c r="AA95" s="178"/>
      <c r="AB95" s="178"/>
      <c r="AC95" s="178"/>
      <c r="AD95" s="178"/>
      <c r="AE95" s="178"/>
      <c r="AF95" s="178"/>
      <c r="AG95" s="178"/>
      <c r="AH95" s="29">
        <v>1</v>
      </c>
      <c r="AI95" s="29">
        <v>1</v>
      </c>
      <c r="AJ95" s="29">
        <v>0</v>
      </c>
      <c r="AK95" s="29">
        <v>1</v>
      </c>
      <c r="AL95" s="29"/>
      <c r="AN95" s="29"/>
    </row>
    <row r="96" spans="1:40" x14ac:dyDescent="0.25">
      <c r="A96" s="30" t="s">
        <v>55</v>
      </c>
      <c r="B96" s="29" t="s">
        <v>170</v>
      </c>
      <c r="C96" s="40" t="s">
        <v>35</v>
      </c>
      <c r="E96" s="29">
        <v>1</v>
      </c>
      <c r="F96" s="29">
        <v>2</v>
      </c>
      <c r="G96" s="29">
        <v>2</v>
      </c>
      <c r="H96" s="29">
        <v>2</v>
      </c>
      <c r="I96" s="29">
        <v>2</v>
      </c>
      <c r="J96" s="29">
        <v>2</v>
      </c>
      <c r="K96" s="29">
        <v>0</v>
      </c>
      <c r="L96" s="29">
        <v>0</v>
      </c>
      <c r="M96" s="29">
        <v>18895</v>
      </c>
      <c r="N96" s="29">
        <v>11</v>
      </c>
      <c r="O96" s="29">
        <f t="shared" si="44"/>
        <v>18906</v>
      </c>
      <c r="P96" s="178"/>
      <c r="Q96" s="178"/>
      <c r="R96" s="178"/>
      <c r="S96" s="178"/>
      <c r="T96" s="179"/>
      <c r="U96" s="178"/>
      <c r="V96" s="179"/>
      <c r="W96" s="178"/>
      <c r="X96" s="179"/>
      <c r="Y96" s="178"/>
      <c r="Z96" s="178"/>
      <c r="AA96" s="178"/>
      <c r="AB96" s="178"/>
      <c r="AC96" s="178"/>
      <c r="AD96" s="178"/>
      <c r="AE96" s="178"/>
      <c r="AF96" s="178"/>
      <c r="AG96" s="178"/>
      <c r="AH96" s="29">
        <v>1</v>
      </c>
      <c r="AI96" s="29">
        <v>1</v>
      </c>
      <c r="AJ96" s="29">
        <v>0</v>
      </c>
      <c r="AK96" s="29">
        <v>2</v>
      </c>
      <c r="AL96" s="29"/>
      <c r="AN96" s="29"/>
    </row>
    <row r="97" spans="1:40" x14ac:dyDescent="0.25">
      <c r="A97" s="30" t="s">
        <v>55</v>
      </c>
      <c r="B97" s="29" t="s">
        <v>192</v>
      </c>
      <c r="C97" s="40" t="s">
        <v>35</v>
      </c>
      <c r="E97" s="29">
        <v>1</v>
      </c>
      <c r="F97" s="29">
        <v>1</v>
      </c>
      <c r="G97" s="29">
        <v>1</v>
      </c>
      <c r="H97" s="29">
        <v>1</v>
      </c>
      <c r="I97" s="29">
        <v>1</v>
      </c>
      <c r="J97" s="29">
        <v>1</v>
      </c>
      <c r="K97" s="29">
        <v>0</v>
      </c>
      <c r="L97" s="29">
        <v>0</v>
      </c>
      <c r="M97" s="29">
        <v>12026</v>
      </c>
      <c r="N97" s="29">
        <v>6</v>
      </c>
      <c r="O97" s="29">
        <f t="shared" si="44"/>
        <v>12032</v>
      </c>
      <c r="P97" s="178"/>
      <c r="Q97" s="178"/>
      <c r="R97" s="178"/>
      <c r="S97" s="178"/>
      <c r="T97" s="179"/>
      <c r="U97" s="178"/>
      <c r="V97" s="179"/>
      <c r="W97" s="178"/>
      <c r="X97" s="179"/>
      <c r="Y97" s="178"/>
      <c r="Z97" s="178"/>
      <c r="AA97" s="178"/>
      <c r="AB97" s="178"/>
      <c r="AC97" s="178"/>
      <c r="AD97" s="178"/>
      <c r="AE97" s="178"/>
      <c r="AF97" s="178"/>
      <c r="AG97" s="178"/>
      <c r="AH97" s="29">
        <v>1</v>
      </c>
      <c r="AI97" s="29">
        <v>1</v>
      </c>
      <c r="AJ97" s="29">
        <v>0</v>
      </c>
      <c r="AK97" s="29">
        <v>1</v>
      </c>
      <c r="AL97" s="29"/>
      <c r="AN97" s="29"/>
    </row>
    <row r="98" spans="1:40" x14ac:dyDescent="0.25">
      <c r="A98" s="30" t="s">
        <v>55</v>
      </c>
      <c r="B98" s="29" t="s">
        <v>113</v>
      </c>
      <c r="C98" s="40" t="s">
        <v>35</v>
      </c>
      <c r="D98" s="29">
        <v>1</v>
      </c>
      <c r="E98" s="29"/>
      <c r="F98" s="29">
        <v>1</v>
      </c>
      <c r="H98" s="29">
        <v>2</v>
      </c>
      <c r="I98" s="29">
        <v>1</v>
      </c>
      <c r="J98" s="29">
        <v>1</v>
      </c>
      <c r="K98" s="29">
        <v>0</v>
      </c>
      <c r="L98" s="29">
        <v>0</v>
      </c>
      <c r="M98" s="29">
        <v>10040</v>
      </c>
      <c r="N98" s="29">
        <v>5</v>
      </c>
      <c r="O98" s="29">
        <f t="shared" si="44"/>
        <v>10045</v>
      </c>
      <c r="P98" s="29">
        <f>IF(D98=1, M98, 0)</f>
        <v>10040</v>
      </c>
      <c r="Q98" s="29">
        <f>IF(D98=1, N98, 0)</f>
        <v>5</v>
      </c>
      <c r="R98" s="29">
        <f>P98+Q98</f>
        <v>10045</v>
      </c>
      <c r="S98" s="29">
        <v>4366</v>
      </c>
      <c r="T98" s="45">
        <f>S98/P98</f>
        <v>0.43486055776892429</v>
      </c>
      <c r="U98" s="29">
        <v>3</v>
      </c>
      <c r="V98" s="45">
        <f>U98/Q98</f>
        <v>0.6</v>
      </c>
      <c r="W98" s="29">
        <f>S98+U98</f>
        <v>4369</v>
      </c>
      <c r="X98" s="45">
        <f>W98/R98</f>
        <v>0.43494275759084122</v>
      </c>
      <c r="Y98" s="29">
        <v>140</v>
      </c>
      <c r="Z98" s="29">
        <v>0</v>
      </c>
      <c r="AA98" s="29">
        <f>Y98+Z98</f>
        <v>140</v>
      </c>
      <c r="AB98" s="29">
        <v>109</v>
      </c>
      <c r="AC98" s="29">
        <v>0</v>
      </c>
      <c r="AD98" s="29">
        <f>AB98+AC98</f>
        <v>109</v>
      </c>
      <c r="AE98" s="29">
        <v>1</v>
      </c>
      <c r="AF98" s="29">
        <v>172</v>
      </c>
      <c r="AG98" s="29">
        <f>AE98+AF98</f>
        <v>173</v>
      </c>
      <c r="AH98" s="29">
        <v>0</v>
      </c>
      <c r="AI98" s="29">
        <v>0</v>
      </c>
      <c r="AJ98" s="29">
        <v>0</v>
      </c>
      <c r="AK98" s="29">
        <v>1</v>
      </c>
      <c r="AL98" s="29"/>
      <c r="AN98" s="29"/>
    </row>
    <row r="99" spans="1:40" x14ac:dyDescent="0.25">
      <c r="A99" s="30" t="s">
        <v>55</v>
      </c>
      <c r="B99" s="29" t="s">
        <v>193</v>
      </c>
      <c r="C99" s="40" t="s">
        <v>35</v>
      </c>
      <c r="E99" s="29">
        <v>1</v>
      </c>
      <c r="F99" s="29">
        <v>1</v>
      </c>
      <c r="G99" s="29">
        <v>1</v>
      </c>
      <c r="H99" s="29">
        <v>1</v>
      </c>
      <c r="I99" s="29">
        <v>0</v>
      </c>
      <c r="J99" s="29">
        <v>0</v>
      </c>
      <c r="K99" s="29">
        <v>1</v>
      </c>
      <c r="L99" s="29">
        <v>1</v>
      </c>
      <c r="M99" s="29">
        <v>7241</v>
      </c>
      <c r="N99" s="29">
        <v>1</v>
      </c>
      <c r="O99" s="29">
        <f t="shared" si="44"/>
        <v>7242</v>
      </c>
      <c r="P99" s="178"/>
      <c r="Q99" s="178"/>
      <c r="R99" s="178"/>
      <c r="S99" s="178"/>
      <c r="T99" s="179"/>
      <c r="U99" s="178"/>
      <c r="V99" s="179"/>
      <c r="W99" s="178"/>
      <c r="X99" s="179"/>
      <c r="Y99" s="178"/>
      <c r="Z99" s="178"/>
      <c r="AA99" s="178"/>
      <c r="AB99" s="178"/>
      <c r="AC99" s="178"/>
      <c r="AD99" s="178"/>
      <c r="AE99" s="178"/>
      <c r="AF99" s="178"/>
      <c r="AG99" s="178"/>
      <c r="AH99" s="29">
        <v>1</v>
      </c>
      <c r="AI99" s="29">
        <v>1</v>
      </c>
      <c r="AJ99" s="29">
        <v>0</v>
      </c>
      <c r="AK99" s="29">
        <v>1</v>
      </c>
      <c r="AL99" s="29"/>
      <c r="AN99" s="29"/>
    </row>
    <row r="100" spans="1:40" x14ac:dyDescent="0.25">
      <c r="A100" s="30" t="s">
        <v>56</v>
      </c>
      <c r="B100" s="29" t="s">
        <v>130</v>
      </c>
      <c r="C100" s="40" t="s">
        <v>35</v>
      </c>
      <c r="D100" s="29">
        <v>1</v>
      </c>
      <c r="E100" s="29"/>
      <c r="F100" s="29">
        <v>12</v>
      </c>
      <c r="H100" s="29">
        <v>27</v>
      </c>
      <c r="I100" s="29">
        <v>8</v>
      </c>
      <c r="J100" s="29">
        <v>8</v>
      </c>
      <c r="K100" s="29">
        <v>0</v>
      </c>
      <c r="L100" s="29">
        <v>0</v>
      </c>
      <c r="M100" s="29">
        <v>38755</v>
      </c>
      <c r="N100" s="29">
        <v>74</v>
      </c>
      <c r="O100" s="29">
        <f t="shared" si="44"/>
        <v>38829</v>
      </c>
      <c r="P100" s="29">
        <f t="shared" ref="P100:P118" si="55">IF(D100=1, M100, 0)</f>
        <v>38755</v>
      </c>
      <c r="Q100" s="29">
        <f t="shared" ref="Q100:Q118" si="56">IF(D100=1, N100, 0)</f>
        <v>74</v>
      </c>
      <c r="R100" s="29">
        <f t="shared" ref="R100:R118" si="57">P100+Q100</f>
        <v>38829</v>
      </c>
      <c r="S100" s="29">
        <v>17930</v>
      </c>
      <c r="T100" s="45">
        <f t="shared" ref="T100:T118" si="58">S100/P100</f>
        <v>0.46264998064765839</v>
      </c>
      <c r="U100" s="29">
        <v>66</v>
      </c>
      <c r="V100" s="45">
        <f t="shared" ref="V100:V118" si="59">U100/Q100</f>
        <v>0.89189189189189189</v>
      </c>
      <c r="W100" s="29">
        <f t="shared" ref="W100:W118" si="60">S100+U100</f>
        <v>17996</v>
      </c>
      <c r="X100" s="45">
        <f t="shared" ref="X100:X118" si="61">W100/R100</f>
        <v>0.4634680264750573</v>
      </c>
      <c r="Y100" s="29">
        <v>781</v>
      </c>
      <c r="Z100" s="29">
        <v>18</v>
      </c>
      <c r="AA100" s="29">
        <f t="shared" ref="AA100:AA118" si="62">Y100+Z100</f>
        <v>799</v>
      </c>
      <c r="AB100" s="29">
        <v>606</v>
      </c>
      <c r="AC100" s="29">
        <v>13</v>
      </c>
      <c r="AD100" s="29">
        <f t="shared" ref="AD100:AD118" si="63">AB100+AC100</f>
        <v>619</v>
      </c>
      <c r="AE100" s="29">
        <v>51</v>
      </c>
      <c r="AF100" s="29">
        <v>132</v>
      </c>
      <c r="AG100" s="29">
        <f t="shared" ref="AG100:AG118" si="64">AE100+AF100</f>
        <v>183</v>
      </c>
      <c r="AH100" s="29">
        <v>8</v>
      </c>
      <c r="AI100" s="29">
        <v>5</v>
      </c>
      <c r="AJ100" s="29">
        <v>0</v>
      </c>
      <c r="AK100" s="29">
        <v>12</v>
      </c>
      <c r="AL100" s="29"/>
      <c r="AN100" s="29"/>
    </row>
    <row r="101" spans="1:40" x14ac:dyDescent="0.25">
      <c r="A101" s="30" t="s">
        <v>57</v>
      </c>
      <c r="B101" s="29" t="s">
        <v>130</v>
      </c>
      <c r="C101" s="30" t="s">
        <v>35</v>
      </c>
      <c r="D101" s="29">
        <v>1</v>
      </c>
      <c r="E101" s="29"/>
      <c r="F101" s="29">
        <v>7</v>
      </c>
      <c r="H101" s="29">
        <v>16</v>
      </c>
      <c r="I101" s="29">
        <v>4</v>
      </c>
      <c r="J101" s="29">
        <v>4</v>
      </c>
      <c r="K101" s="29">
        <v>0</v>
      </c>
      <c r="L101" s="29">
        <v>0</v>
      </c>
      <c r="M101" s="29">
        <v>3037</v>
      </c>
      <c r="N101" s="29">
        <v>25</v>
      </c>
      <c r="O101" s="29">
        <f t="shared" si="44"/>
        <v>3062</v>
      </c>
      <c r="P101" s="29">
        <f t="shared" si="55"/>
        <v>3037</v>
      </c>
      <c r="Q101" s="29">
        <f t="shared" si="56"/>
        <v>25</v>
      </c>
      <c r="R101" s="29">
        <f t="shared" si="57"/>
        <v>3062</v>
      </c>
      <c r="S101" s="29">
        <v>1859</v>
      </c>
      <c r="T101" s="45">
        <f t="shared" si="58"/>
        <v>0.61211722094171883</v>
      </c>
      <c r="U101" s="29">
        <v>22</v>
      </c>
      <c r="V101" s="45">
        <f t="shared" si="59"/>
        <v>0.88</v>
      </c>
      <c r="W101" s="29">
        <f t="shared" si="60"/>
        <v>1881</v>
      </c>
      <c r="X101" s="45">
        <f t="shared" si="61"/>
        <v>0.6143043762246897</v>
      </c>
      <c r="Y101" s="29">
        <v>73</v>
      </c>
      <c r="Z101" s="29">
        <v>5</v>
      </c>
      <c r="AA101" s="29">
        <f t="shared" si="62"/>
        <v>78</v>
      </c>
      <c r="AB101" s="29">
        <v>60</v>
      </c>
      <c r="AC101" s="29">
        <v>3</v>
      </c>
      <c r="AD101" s="29">
        <f t="shared" si="63"/>
        <v>63</v>
      </c>
      <c r="AE101" s="29">
        <v>3</v>
      </c>
      <c r="AF101" s="29">
        <v>1</v>
      </c>
      <c r="AG101" s="29">
        <f t="shared" si="64"/>
        <v>4</v>
      </c>
      <c r="AH101" s="29">
        <v>6</v>
      </c>
      <c r="AI101" s="29">
        <v>2</v>
      </c>
      <c r="AJ101" s="29">
        <v>0</v>
      </c>
      <c r="AK101" s="29">
        <v>7</v>
      </c>
      <c r="AL101" s="29"/>
      <c r="AN101" s="29"/>
    </row>
    <row r="102" spans="1:40" x14ac:dyDescent="0.25">
      <c r="A102" s="30" t="s">
        <v>58</v>
      </c>
      <c r="B102" s="29" t="s">
        <v>194</v>
      </c>
      <c r="C102" s="30" t="s">
        <v>35</v>
      </c>
      <c r="D102" s="29">
        <v>1</v>
      </c>
      <c r="E102" s="29"/>
      <c r="F102" s="29">
        <v>3</v>
      </c>
      <c r="H102" s="29">
        <v>13</v>
      </c>
      <c r="I102" s="29">
        <v>3</v>
      </c>
      <c r="J102" s="29">
        <v>1</v>
      </c>
      <c r="K102" s="29">
        <v>0</v>
      </c>
      <c r="L102" s="29">
        <v>0</v>
      </c>
      <c r="M102" s="29">
        <v>7280</v>
      </c>
      <c r="N102" s="29">
        <v>26</v>
      </c>
      <c r="O102" s="29">
        <f t="shared" si="44"/>
        <v>7306</v>
      </c>
      <c r="P102" s="29">
        <f t="shared" si="55"/>
        <v>7280</v>
      </c>
      <c r="Q102" s="29">
        <f t="shared" si="56"/>
        <v>26</v>
      </c>
      <c r="R102" s="29">
        <f t="shared" si="57"/>
        <v>7306</v>
      </c>
      <c r="S102" s="29">
        <v>4477</v>
      </c>
      <c r="T102" s="45">
        <f t="shared" si="58"/>
        <v>0.61497252747252751</v>
      </c>
      <c r="U102" s="29">
        <v>20</v>
      </c>
      <c r="V102" s="45">
        <f t="shared" si="59"/>
        <v>0.76923076923076927</v>
      </c>
      <c r="W102" s="29">
        <f t="shared" si="60"/>
        <v>4497</v>
      </c>
      <c r="X102" s="45">
        <f t="shared" si="61"/>
        <v>0.61552148918696958</v>
      </c>
      <c r="Y102" s="29">
        <v>235</v>
      </c>
      <c r="Z102" s="29">
        <v>0</v>
      </c>
      <c r="AA102" s="29">
        <f t="shared" si="62"/>
        <v>235</v>
      </c>
      <c r="AB102" s="29">
        <v>92</v>
      </c>
      <c r="AC102" s="29">
        <v>0</v>
      </c>
      <c r="AD102" s="29">
        <f t="shared" si="63"/>
        <v>92</v>
      </c>
      <c r="AE102" s="29">
        <v>18</v>
      </c>
      <c r="AF102" s="29">
        <v>15</v>
      </c>
      <c r="AG102" s="29">
        <f t="shared" si="64"/>
        <v>33</v>
      </c>
      <c r="AH102" s="29">
        <v>3</v>
      </c>
      <c r="AI102" s="29">
        <v>1</v>
      </c>
      <c r="AJ102" s="29">
        <v>0</v>
      </c>
      <c r="AK102" s="29">
        <v>3</v>
      </c>
      <c r="AL102" s="29"/>
      <c r="AN102" s="29"/>
    </row>
    <row r="103" spans="1:40" x14ac:dyDescent="0.25">
      <c r="A103" s="30" t="s">
        <v>58</v>
      </c>
      <c r="B103" s="29" t="s">
        <v>195</v>
      </c>
      <c r="C103" s="30" t="s">
        <v>35</v>
      </c>
      <c r="D103" s="29">
        <v>1</v>
      </c>
      <c r="E103" s="29"/>
      <c r="F103" s="29">
        <v>2</v>
      </c>
      <c r="H103" s="29">
        <v>7</v>
      </c>
      <c r="I103" s="29">
        <v>1</v>
      </c>
      <c r="J103" s="29">
        <v>0</v>
      </c>
      <c r="K103" s="29">
        <v>0</v>
      </c>
      <c r="L103" s="29">
        <v>0</v>
      </c>
      <c r="M103" s="29">
        <v>3997</v>
      </c>
      <c r="N103" s="29">
        <v>36</v>
      </c>
      <c r="O103" s="29">
        <f t="shared" si="44"/>
        <v>4033</v>
      </c>
      <c r="P103" s="29">
        <f t="shared" si="55"/>
        <v>3997</v>
      </c>
      <c r="Q103" s="29">
        <f t="shared" si="56"/>
        <v>36</v>
      </c>
      <c r="R103" s="29">
        <f t="shared" si="57"/>
        <v>4033</v>
      </c>
      <c r="S103" s="29">
        <v>2239</v>
      </c>
      <c r="T103" s="45">
        <f t="shared" si="58"/>
        <v>0.56017012759569673</v>
      </c>
      <c r="U103" s="29">
        <v>29</v>
      </c>
      <c r="V103" s="45">
        <f t="shared" si="59"/>
        <v>0.80555555555555558</v>
      </c>
      <c r="W103" s="29">
        <f t="shared" si="60"/>
        <v>2268</v>
      </c>
      <c r="X103" s="45">
        <f t="shared" si="61"/>
        <v>0.56236052566327799</v>
      </c>
      <c r="Y103" s="29">
        <v>119</v>
      </c>
      <c r="Z103" s="29">
        <v>0</v>
      </c>
      <c r="AA103" s="29">
        <f t="shared" si="62"/>
        <v>119</v>
      </c>
      <c r="AB103" s="29">
        <v>59</v>
      </c>
      <c r="AC103" s="29">
        <v>0</v>
      </c>
      <c r="AD103" s="29">
        <f t="shared" si="63"/>
        <v>59</v>
      </c>
      <c r="AE103" s="29">
        <v>2</v>
      </c>
      <c r="AF103" s="29">
        <v>42</v>
      </c>
      <c r="AG103" s="29">
        <f t="shared" si="64"/>
        <v>44</v>
      </c>
      <c r="AH103" s="29">
        <v>2</v>
      </c>
      <c r="AI103" s="29">
        <v>1</v>
      </c>
      <c r="AJ103" s="29">
        <v>0</v>
      </c>
      <c r="AK103" s="29">
        <v>2</v>
      </c>
      <c r="AL103" s="29"/>
      <c r="AN103" s="29"/>
    </row>
    <row r="104" spans="1:40" x14ac:dyDescent="0.25">
      <c r="A104" s="30" t="s">
        <v>58</v>
      </c>
      <c r="B104" s="29" t="s">
        <v>196</v>
      </c>
      <c r="C104" s="30" t="s">
        <v>35</v>
      </c>
      <c r="D104" s="29">
        <v>1</v>
      </c>
      <c r="E104" s="29"/>
      <c r="F104" s="29">
        <v>3</v>
      </c>
      <c r="H104" s="29">
        <v>8</v>
      </c>
      <c r="I104" s="29">
        <v>2</v>
      </c>
      <c r="J104" s="29">
        <v>2</v>
      </c>
      <c r="K104" s="29">
        <v>0</v>
      </c>
      <c r="L104" s="29">
        <v>0</v>
      </c>
      <c r="M104" s="29">
        <v>6824</v>
      </c>
      <c r="N104" s="29">
        <v>164</v>
      </c>
      <c r="O104" s="29">
        <f t="shared" si="44"/>
        <v>6988</v>
      </c>
      <c r="P104" s="29">
        <f t="shared" si="55"/>
        <v>6824</v>
      </c>
      <c r="Q104" s="29">
        <f t="shared" si="56"/>
        <v>164</v>
      </c>
      <c r="R104" s="29">
        <f t="shared" si="57"/>
        <v>6988</v>
      </c>
      <c r="S104" s="29">
        <v>3794</v>
      </c>
      <c r="T104" s="45">
        <f t="shared" si="58"/>
        <v>0.55597889800703404</v>
      </c>
      <c r="U104" s="29">
        <v>143</v>
      </c>
      <c r="V104" s="45">
        <f t="shared" si="59"/>
        <v>0.87195121951219512</v>
      </c>
      <c r="W104" s="29">
        <f t="shared" si="60"/>
        <v>3937</v>
      </c>
      <c r="X104" s="45">
        <f t="shared" si="61"/>
        <v>0.56339439038351458</v>
      </c>
      <c r="Y104" s="29">
        <v>140</v>
      </c>
      <c r="Z104" s="29">
        <v>0</v>
      </c>
      <c r="AA104" s="29">
        <f t="shared" si="62"/>
        <v>140</v>
      </c>
      <c r="AB104" s="29">
        <v>47</v>
      </c>
      <c r="AC104" s="29">
        <v>0</v>
      </c>
      <c r="AD104" s="29">
        <f t="shared" si="63"/>
        <v>47</v>
      </c>
      <c r="AE104" s="29">
        <v>0</v>
      </c>
      <c r="AF104" s="29">
        <v>20</v>
      </c>
      <c r="AG104" s="29">
        <f t="shared" si="64"/>
        <v>20</v>
      </c>
      <c r="AH104" s="29">
        <v>2</v>
      </c>
      <c r="AI104" s="29">
        <v>1</v>
      </c>
      <c r="AJ104" s="29">
        <v>0</v>
      </c>
      <c r="AK104" s="29">
        <v>3</v>
      </c>
      <c r="AL104" s="29"/>
      <c r="AN104" s="29"/>
    </row>
    <row r="105" spans="1:40" x14ac:dyDescent="0.25">
      <c r="A105" s="30" t="s">
        <v>59</v>
      </c>
      <c r="B105" s="29" t="s">
        <v>130</v>
      </c>
      <c r="C105" s="40" t="s">
        <v>45</v>
      </c>
      <c r="D105" s="29">
        <v>1</v>
      </c>
      <c r="E105" s="29"/>
      <c r="F105" s="29">
        <v>2</v>
      </c>
      <c r="H105" s="29">
        <v>9</v>
      </c>
      <c r="I105" s="29">
        <v>2</v>
      </c>
      <c r="J105" s="29">
        <v>1</v>
      </c>
      <c r="K105" s="29">
        <v>1</v>
      </c>
      <c r="L105" s="29">
        <v>0</v>
      </c>
      <c r="M105" s="29">
        <v>43313</v>
      </c>
      <c r="N105" s="29">
        <v>351</v>
      </c>
      <c r="O105" s="29">
        <f t="shared" ref="O105:O124" si="65">M105+N105</f>
        <v>43664</v>
      </c>
      <c r="P105" s="29">
        <f t="shared" si="55"/>
        <v>43313</v>
      </c>
      <c r="Q105" s="29">
        <f t="shared" si="56"/>
        <v>351</v>
      </c>
      <c r="R105" s="29">
        <f t="shared" si="57"/>
        <v>43664</v>
      </c>
      <c r="S105" s="29">
        <v>20169</v>
      </c>
      <c r="T105" s="45">
        <f t="shared" si="58"/>
        <v>0.46565696211299146</v>
      </c>
      <c r="U105" s="29">
        <v>312</v>
      </c>
      <c r="V105" s="45">
        <f t="shared" si="59"/>
        <v>0.88888888888888884</v>
      </c>
      <c r="W105" s="29">
        <f t="shared" si="60"/>
        <v>20481</v>
      </c>
      <c r="X105" s="45">
        <f t="shared" si="61"/>
        <v>0.46905917918651518</v>
      </c>
      <c r="Y105" s="29">
        <v>787</v>
      </c>
      <c r="Z105" s="29">
        <v>7</v>
      </c>
      <c r="AA105" s="29">
        <f t="shared" si="62"/>
        <v>794</v>
      </c>
      <c r="AB105" s="29">
        <v>555</v>
      </c>
      <c r="AC105" s="29">
        <v>7</v>
      </c>
      <c r="AD105" s="29">
        <f t="shared" si="63"/>
        <v>562</v>
      </c>
      <c r="AE105" s="29">
        <v>147</v>
      </c>
      <c r="AF105" s="29">
        <v>742</v>
      </c>
      <c r="AG105" s="29">
        <f t="shared" si="64"/>
        <v>889</v>
      </c>
      <c r="AH105" s="29">
        <v>4</v>
      </c>
      <c r="AI105" s="29">
        <v>1</v>
      </c>
      <c r="AJ105" s="29">
        <v>0</v>
      </c>
      <c r="AK105" s="29">
        <v>2</v>
      </c>
      <c r="AL105" s="29"/>
      <c r="AN105" s="29"/>
    </row>
    <row r="106" spans="1:40" x14ac:dyDescent="0.25">
      <c r="A106" s="30" t="s">
        <v>59</v>
      </c>
      <c r="B106" s="29" t="s">
        <v>197</v>
      </c>
      <c r="C106" s="40" t="s">
        <v>45</v>
      </c>
      <c r="D106" s="29">
        <v>1</v>
      </c>
      <c r="E106" s="29"/>
      <c r="F106" s="29">
        <v>1</v>
      </c>
      <c r="H106" s="29">
        <v>5</v>
      </c>
      <c r="I106" s="29">
        <v>2</v>
      </c>
      <c r="J106" s="29">
        <v>0</v>
      </c>
      <c r="K106" s="29">
        <v>1</v>
      </c>
      <c r="L106" s="29">
        <v>0</v>
      </c>
      <c r="M106" s="29">
        <v>5557</v>
      </c>
      <c r="N106" s="29">
        <v>58</v>
      </c>
      <c r="O106" s="29">
        <f t="shared" si="65"/>
        <v>5615</v>
      </c>
      <c r="P106" s="29">
        <f t="shared" si="55"/>
        <v>5557</v>
      </c>
      <c r="Q106" s="29">
        <f t="shared" si="56"/>
        <v>58</v>
      </c>
      <c r="R106" s="29">
        <f t="shared" si="57"/>
        <v>5615</v>
      </c>
      <c r="S106" s="29">
        <v>2763</v>
      </c>
      <c r="T106" s="45">
        <f t="shared" si="58"/>
        <v>0.49721072521144505</v>
      </c>
      <c r="U106" s="29">
        <v>60</v>
      </c>
      <c r="V106" s="45">
        <f t="shared" si="59"/>
        <v>1.0344827586206897</v>
      </c>
      <c r="W106" s="29">
        <f t="shared" si="60"/>
        <v>2823</v>
      </c>
      <c r="X106" s="45">
        <f t="shared" si="61"/>
        <v>0.50276046304541411</v>
      </c>
      <c r="Y106" s="29">
        <v>126</v>
      </c>
      <c r="Z106" s="29">
        <v>2</v>
      </c>
      <c r="AA106" s="29">
        <f t="shared" si="62"/>
        <v>128</v>
      </c>
      <c r="AB106" s="29">
        <v>87</v>
      </c>
      <c r="AC106" s="29">
        <v>2</v>
      </c>
      <c r="AD106" s="29">
        <f t="shared" si="63"/>
        <v>89</v>
      </c>
      <c r="AE106" s="29">
        <v>2</v>
      </c>
      <c r="AF106" s="29">
        <v>32</v>
      </c>
      <c r="AG106" s="29">
        <f t="shared" si="64"/>
        <v>34</v>
      </c>
      <c r="AH106" s="29">
        <v>2</v>
      </c>
      <c r="AI106" s="29">
        <v>1</v>
      </c>
      <c r="AJ106" s="29">
        <v>0</v>
      </c>
      <c r="AK106" s="29">
        <v>1</v>
      </c>
      <c r="AL106" s="29"/>
      <c r="AN106" s="29"/>
    </row>
    <row r="107" spans="1:40" x14ac:dyDescent="0.25">
      <c r="A107" s="30" t="s">
        <v>59</v>
      </c>
      <c r="B107" s="29" t="s">
        <v>198</v>
      </c>
      <c r="C107" s="40" t="s">
        <v>45</v>
      </c>
      <c r="D107" s="29">
        <v>1</v>
      </c>
      <c r="E107" s="29"/>
      <c r="F107" s="29">
        <v>1</v>
      </c>
      <c r="H107" s="29">
        <v>3</v>
      </c>
      <c r="I107" s="29">
        <v>0</v>
      </c>
      <c r="J107" s="29">
        <v>0</v>
      </c>
      <c r="K107" s="29">
        <v>1</v>
      </c>
      <c r="L107" s="29">
        <v>1</v>
      </c>
      <c r="M107" s="29">
        <v>6033</v>
      </c>
      <c r="N107" s="29">
        <v>40</v>
      </c>
      <c r="O107" s="29">
        <f t="shared" si="65"/>
        <v>6073</v>
      </c>
      <c r="P107" s="29">
        <f t="shared" si="55"/>
        <v>6033</v>
      </c>
      <c r="Q107" s="29">
        <f t="shared" si="56"/>
        <v>40</v>
      </c>
      <c r="R107" s="29">
        <f t="shared" si="57"/>
        <v>6073</v>
      </c>
      <c r="S107" s="29">
        <v>2938</v>
      </c>
      <c r="T107" s="45">
        <f t="shared" si="58"/>
        <v>0.48698823139399966</v>
      </c>
      <c r="U107" s="29">
        <v>32</v>
      </c>
      <c r="V107" s="45">
        <f t="shared" si="59"/>
        <v>0.8</v>
      </c>
      <c r="W107" s="29">
        <f t="shared" si="60"/>
        <v>2970</v>
      </c>
      <c r="X107" s="45">
        <f t="shared" si="61"/>
        <v>0.48904989296887863</v>
      </c>
      <c r="Y107" s="29">
        <v>151</v>
      </c>
      <c r="Z107" s="29">
        <v>2</v>
      </c>
      <c r="AA107" s="29">
        <f t="shared" si="62"/>
        <v>153</v>
      </c>
      <c r="AB107" s="29">
        <v>118</v>
      </c>
      <c r="AC107" s="29">
        <v>2</v>
      </c>
      <c r="AD107" s="29">
        <f t="shared" si="63"/>
        <v>120</v>
      </c>
      <c r="AE107" s="29">
        <v>2</v>
      </c>
      <c r="AF107" s="29">
        <v>118</v>
      </c>
      <c r="AG107" s="29">
        <f t="shared" si="64"/>
        <v>120</v>
      </c>
      <c r="AH107" s="29">
        <v>1</v>
      </c>
      <c r="AI107" s="29">
        <v>0</v>
      </c>
      <c r="AJ107" s="29">
        <v>0</v>
      </c>
      <c r="AK107" s="29">
        <v>1</v>
      </c>
      <c r="AL107" s="29"/>
      <c r="AN107" s="29"/>
    </row>
    <row r="108" spans="1:40" x14ac:dyDescent="0.25">
      <c r="A108" s="30" t="s">
        <v>59</v>
      </c>
      <c r="B108" s="29" t="s">
        <v>199</v>
      </c>
      <c r="C108" s="40" t="s">
        <v>45</v>
      </c>
      <c r="D108" s="29">
        <v>1</v>
      </c>
      <c r="E108" s="29"/>
      <c r="F108" s="29">
        <v>3</v>
      </c>
      <c r="H108" s="29">
        <v>11</v>
      </c>
      <c r="I108" s="29">
        <v>2</v>
      </c>
      <c r="J108" s="29">
        <v>2</v>
      </c>
      <c r="K108" s="29">
        <v>2</v>
      </c>
      <c r="L108" s="29">
        <v>1</v>
      </c>
      <c r="M108" s="29">
        <v>16840</v>
      </c>
      <c r="N108" s="29">
        <v>74</v>
      </c>
      <c r="O108" s="29">
        <f t="shared" si="65"/>
        <v>16914</v>
      </c>
      <c r="P108" s="29">
        <f t="shared" si="55"/>
        <v>16840</v>
      </c>
      <c r="Q108" s="29">
        <f t="shared" si="56"/>
        <v>74</v>
      </c>
      <c r="R108" s="29">
        <f t="shared" si="57"/>
        <v>16914</v>
      </c>
      <c r="S108" s="29">
        <v>7178</v>
      </c>
      <c r="T108" s="45">
        <f t="shared" si="58"/>
        <v>0.42624703087885984</v>
      </c>
      <c r="U108" s="29">
        <v>65</v>
      </c>
      <c r="V108" s="45">
        <f t="shared" si="59"/>
        <v>0.8783783783783784</v>
      </c>
      <c r="W108" s="29">
        <f t="shared" si="60"/>
        <v>7243</v>
      </c>
      <c r="X108" s="45">
        <f t="shared" si="61"/>
        <v>0.42822513893815772</v>
      </c>
      <c r="Y108" s="29">
        <v>215</v>
      </c>
      <c r="Z108" s="29">
        <v>2</v>
      </c>
      <c r="AA108" s="29">
        <f t="shared" si="62"/>
        <v>217</v>
      </c>
      <c r="AB108" s="29">
        <v>142</v>
      </c>
      <c r="AC108" s="29">
        <v>2</v>
      </c>
      <c r="AD108" s="29">
        <f t="shared" si="63"/>
        <v>144</v>
      </c>
      <c r="AE108" s="29">
        <v>45</v>
      </c>
      <c r="AF108" s="29">
        <v>306</v>
      </c>
      <c r="AG108" s="29">
        <f t="shared" si="64"/>
        <v>351</v>
      </c>
      <c r="AH108" s="29">
        <v>2</v>
      </c>
      <c r="AI108" s="29">
        <v>0</v>
      </c>
      <c r="AJ108" s="29">
        <v>0</v>
      </c>
      <c r="AK108" s="29">
        <v>3</v>
      </c>
      <c r="AL108" s="29"/>
      <c r="AN108" s="29"/>
    </row>
    <row r="109" spans="1:40" x14ac:dyDescent="0.25">
      <c r="A109" s="30" t="s">
        <v>59</v>
      </c>
      <c r="B109" s="29" t="s">
        <v>200</v>
      </c>
      <c r="C109" s="40" t="s">
        <v>45</v>
      </c>
      <c r="D109" s="29">
        <v>1</v>
      </c>
      <c r="E109" s="29"/>
      <c r="F109" s="29">
        <v>2</v>
      </c>
      <c r="H109" s="29">
        <v>9</v>
      </c>
      <c r="I109" s="29">
        <v>2</v>
      </c>
      <c r="J109" s="29">
        <v>1</v>
      </c>
      <c r="K109" s="29">
        <v>1</v>
      </c>
      <c r="L109" s="29">
        <v>0</v>
      </c>
      <c r="M109" s="29">
        <v>12149</v>
      </c>
      <c r="N109" s="29">
        <v>177</v>
      </c>
      <c r="O109" s="29">
        <f t="shared" si="65"/>
        <v>12326</v>
      </c>
      <c r="P109" s="29">
        <f t="shared" si="55"/>
        <v>12149</v>
      </c>
      <c r="Q109" s="29">
        <f t="shared" si="56"/>
        <v>177</v>
      </c>
      <c r="R109" s="29">
        <f t="shared" si="57"/>
        <v>12326</v>
      </c>
      <c r="S109" s="29">
        <v>6148</v>
      </c>
      <c r="T109" s="45">
        <f t="shared" si="58"/>
        <v>0.506049880648613</v>
      </c>
      <c r="U109" s="29">
        <v>153</v>
      </c>
      <c r="V109" s="45">
        <f t="shared" si="59"/>
        <v>0.86440677966101698</v>
      </c>
      <c r="W109" s="29">
        <f t="shared" si="60"/>
        <v>6301</v>
      </c>
      <c r="X109" s="45">
        <f t="shared" si="61"/>
        <v>0.51119584617880898</v>
      </c>
      <c r="Y109" s="29">
        <v>178</v>
      </c>
      <c r="Z109" s="29">
        <v>1</v>
      </c>
      <c r="AA109" s="29">
        <f t="shared" si="62"/>
        <v>179</v>
      </c>
      <c r="AB109" s="29">
        <v>132</v>
      </c>
      <c r="AC109" s="29">
        <v>1</v>
      </c>
      <c r="AD109" s="29">
        <f t="shared" si="63"/>
        <v>133</v>
      </c>
      <c r="AE109" s="29">
        <v>55</v>
      </c>
      <c r="AF109" s="29">
        <v>202</v>
      </c>
      <c r="AG109" s="29">
        <f t="shared" si="64"/>
        <v>257</v>
      </c>
      <c r="AH109" s="29">
        <v>1</v>
      </c>
      <c r="AI109" s="29">
        <v>1</v>
      </c>
      <c r="AJ109" s="29">
        <v>0</v>
      </c>
      <c r="AK109" s="29">
        <v>2</v>
      </c>
      <c r="AL109" s="29"/>
      <c r="AN109" s="29"/>
    </row>
    <row r="110" spans="1:40" x14ac:dyDescent="0.25">
      <c r="A110" s="30" t="s">
        <v>59</v>
      </c>
      <c r="B110" s="29" t="s">
        <v>201</v>
      </c>
      <c r="C110" s="40" t="s">
        <v>45</v>
      </c>
      <c r="D110" s="29">
        <v>1</v>
      </c>
      <c r="E110" s="29"/>
      <c r="F110" s="29">
        <v>1</v>
      </c>
      <c r="H110" s="29">
        <v>6</v>
      </c>
      <c r="I110" s="29">
        <v>0</v>
      </c>
      <c r="J110" s="29">
        <v>0</v>
      </c>
      <c r="K110" s="29">
        <v>0</v>
      </c>
      <c r="L110" s="29">
        <v>0</v>
      </c>
      <c r="M110" s="29">
        <v>2734</v>
      </c>
      <c r="N110" s="29">
        <v>2</v>
      </c>
      <c r="O110" s="29">
        <f t="shared" si="65"/>
        <v>2736</v>
      </c>
      <c r="P110" s="29">
        <f t="shared" si="55"/>
        <v>2734</v>
      </c>
      <c r="Q110" s="29">
        <f t="shared" si="56"/>
        <v>2</v>
      </c>
      <c r="R110" s="29">
        <f t="shared" si="57"/>
        <v>2736</v>
      </c>
      <c r="S110" s="29">
        <v>1142</v>
      </c>
      <c r="T110" s="45">
        <f t="shared" si="58"/>
        <v>0.4177029992684711</v>
      </c>
      <c r="U110" s="29">
        <v>2</v>
      </c>
      <c r="V110" s="45">
        <f t="shared" si="59"/>
        <v>1</v>
      </c>
      <c r="W110" s="29">
        <f t="shared" si="60"/>
        <v>1144</v>
      </c>
      <c r="X110" s="45">
        <f t="shared" si="61"/>
        <v>0.41812865497076024</v>
      </c>
      <c r="Y110" s="29">
        <v>117</v>
      </c>
      <c r="Z110" s="29">
        <v>0</v>
      </c>
      <c r="AA110" s="29">
        <f t="shared" si="62"/>
        <v>117</v>
      </c>
      <c r="AB110" s="29">
        <v>76</v>
      </c>
      <c r="AC110" s="29">
        <v>0</v>
      </c>
      <c r="AD110" s="29">
        <f t="shared" si="63"/>
        <v>76</v>
      </c>
      <c r="AE110" s="29">
        <v>6</v>
      </c>
      <c r="AF110" s="29">
        <v>21</v>
      </c>
      <c r="AG110" s="29">
        <f t="shared" si="64"/>
        <v>27</v>
      </c>
      <c r="AH110" s="29">
        <v>1</v>
      </c>
      <c r="AI110" s="29">
        <v>0</v>
      </c>
      <c r="AJ110" s="29">
        <v>0</v>
      </c>
      <c r="AK110" s="29">
        <v>1</v>
      </c>
      <c r="AL110" s="29"/>
      <c r="AN110" s="29"/>
    </row>
    <row r="111" spans="1:40" x14ac:dyDescent="0.25">
      <c r="A111" s="30" t="s">
        <v>60</v>
      </c>
      <c r="B111" s="29" t="s">
        <v>202</v>
      </c>
      <c r="C111" s="40" t="s">
        <v>35</v>
      </c>
      <c r="D111" s="29">
        <v>1</v>
      </c>
      <c r="E111" s="29"/>
      <c r="F111" s="29">
        <v>3</v>
      </c>
      <c r="H111" s="29">
        <v>4</v>
      </c>
      <c r="I111" s="29">
        <v>1</v>
      </c>
      <c r="J111" s="29">
        <v>1</v>
      </c>
      <c r="K111" s="29">
        <v>0</v>
      </c>
      <c r="L111" s="29">
        <v>0</v>
      </c>
      <c r="M111" s="29">
        <v>3098</v>
      </c>
      <c r="N111" s="29">
        <v>8</v>
      </c>
      <c r="O111" s="29">
        <f t="shared" si="65"/>
        <v>3106</v>
      </c>
      <c r="P111" s="29">
        <f t="shared" si="55"/>
        <v>3098</v>
      </c>
      <c r="Q111" s="29">
        <f t="shared" si="56"/>
        <v>8</v>
      </c>
      <c r="R111" s="29">
        <f t="shared" si="57"/>
        <v>3106</v>
      </c>
      <c r="S111" s="29">
        <v>1488</v>
      </c>
      <c r="T111" s="45">
        <f t="shared" si="58"/>
        <v>0.48030987734021952</v>
      </c>
      <c r="U111" s="29">
        <v>5</v>
      </c>
      <c r="V111" s="45">
        <f t="shared" si="59"/>
        <v>0.625</v>
      </c>
      <c r="W111" s="29">
        <f t="shared" si="60"/>
        <v>1493</v>
      </c>
      <c r="X111" s="45">
        <f t="shared" si="61"/>
        <v>0.48068254990341275</v>
      </c>
      <c r="Y111" s="29">
        <v>55</v>
      </c>
      <c r="Z111" s="29">
        <v>2</v>
      </c>
      <c r="AA111" s="29">
        <f t="shared" si="62"/>
        <v>57</v>
      </c>
      <c r="AB111" s="29">
        <v>32</v>
      </c>
      <c r="AC111" s="29">
        <v>2</v>
      </c>
      <c r="AD111" s="29">
        <f t="shared" si="63"/>
        <v>34</v>
      </c>
      <c r="AE111" s="29">
        <v>2</v>
      </c>
      <c r="AF111" s="29">
        <v>24</v>
      </c>
      <c r="AG111" s="29">
        <f t="shared" si="64"/>
        <v>26</v>
      </c>
      <c r="AH111" s="29">
        <v>2</v>
      </c>
      <c r="AI111" s="29">
        <v>1</v>
      </c>
      <c r="AJ111" s="29">
        <v>0</v>
      </c>
      <c r="AK111" s="29">
        <v>3</v>
      </c>
      <c r="AL111" s="29"/>
      <c r="AN111" s="29"/>
    </row>
    <row r="112" spans="1:40" x14ac:dyDescent="0.25">
      <c r="A112" s="30" t="s">
        <v>60</v>
      </c>
      <c r="B112" s="29" t="s">
        <v>203</v>
      </c>
      <c r="C112" s="40" t="s">
        <v>35</v>
      </c>
      <c r="D112" s="29">
        <v>1</v>
      </c>
      <c r="E112" s="29"/>
      <c r="F112" s="29">
        <v>3</v>
      </c>
      <c r="H112" s="29">
        <v>4</v>
      </c>
      <c r="I112" s="29">
        <v>0</v>
      </c>
      <c r="J112" s="29">
        <v>0</v>
      </c>
      <c r="K112" s="29">
        <v>0</v>
      </c>
      <c r="L112" s="29">
        <v>0</v>
      </c>
      <c r="M112" s="29">
        <v>2068</v>
      </c>
      <c r="N112" s="29">
        <v>1</v>
      </c>
      <c r="O112" s="29">
        <f t="shared" si="65"/>
        <v>2069</v>
      </c>
      <c r="P112" s="29">
        <f t="shared" si="55"/>
        <v>2068</v>
      </c>
      <c r="Q112" s="29">
        <f t="shared" si="56"/>
        <v>1</v>
      </c>
      <c r="R112" s="29">
        <f t="shared" si="57"/>
        <v>2069</v>
      </c>
      <c r="S112" s="29">
        <v>851</v>
      </c>
      <c r="T112" s="45">
        <f t="shared" si="58"/>
        <v>0.41150870406189555</v>
      </c>
      <c r="U112" s="29">
        <v>1</v>
      </c>
      <c r="V112" s="45">
        <f t="shared" si="59"/>
        <v>1</v>
      </c>
      <c r="W112" s="29">
        <f t="shared" si="60"/>
        <v>852</v>
      </c>
      <c r="X112" s="45">
        <f t="shared" si="61"/>
        <v>0.41179313678105367</v>
      </c>
      <c r="Y112" s="29">
        <v>54</v>
      </c>
      <c r="Z112" s="29">
        <v>1</v>
      </c>
      <c r="AA112" s="29">
        <f t="shared" si="62"/>
        <v>55</v>
      </c>
      <c r="AB112" s="29">
        <v>34</v>
      </c>
      <c r="AC112" s="29">
        <v>0</v>
      </c>
      <c r="AD112" s="29">
        <f t="shared" si="63"/>
        <v>34</v>
      </c>
      <c r="AE112" s="29">
        <v>1</v>
      </c>
      <c r="AF112" s="29">
        <v>8</v>
      </c>
      <c r="AG112" s="29">
        <f t="shared" si="64"/>
        <v>9</v>
      </c>
      <c r="AH112" s="29">
        <v>3</v>
      </c>
      <c r="AI112" s="29">
        <v>2</v>
      </c>
      <c r="AJ112" s="29">
        <v>0</v>
      </c>
      <c r="AK112" s="29">
        <v>3</v>
      </c>
      <c r="AL112" s="29"/>
      <c r="AN112" s="29"/>
    </row>
    <row r="113" spans="1:40" x14ac:dyDescent="0.25">
      <c r="A113" s="30" t="s">
        <v>60</v>
      </c>
      <c r="B113" s="29" t="s">
        <v>130</v>
      </c>
      <c r="C113" s="40" t="s">
        <v>35</v>
      </c>
      <c r="D113" s="29">
        <v>1</v>
      </c>
      <c r="E113" s="29"/>
      <c r="F113" s="29">
        <v>2</v>
      </c>
      <c r="H113" s="29">
        <v>4</v>
      </c>
      <c r="I113" s="29">
        <v>3</v>
      </c>
      <c r="J113" s="29">
        <v>2</v>
      </c>
      <c r="K113" s="29">
        <v>0</v>
      </c>
      <c r="L113" s="29">
        <v>0</v>
      </c>
      <c r="M113" s="29">
        <v>5166</v>
      </c>
      <c r="N113" s="29">
        <v>9</v>
      </c>
      <c r="O113" s="29">
        <f t="shared" si="65"/>
        <v>5175</v>
      </c>
      <c r="P113" s="29">
        <f t="shared" si="55"/>
        <v>5166</v>
      </c>
      <c r="Q113" s="29">
        <f t="shared" si="56"/>
        <v>9</v>
      </c>
      <c r="R113" s="29">
        <f t="shared" si="57"/>
        <v>5175</v>
      </c>
      <c r="S113" s="29">
        <v>2339</v>
      </c>
      <c r="T113" s="45">
        <f t="shared" si="58"/>
        <v>0.45276809910956251</v>
      </c>
      <c r="U113" s="29">
        <v>6</v>
      </c>
      <c r="V113" s="45">
        <f t="shared" si="59"/>
        <v>0.66666666666666663</v>
      </c>
      <c r="W113" s="29">
        <f t="shared" si="60"/>
        <v>2345</v>
      </c>
      <c r="X113" s="45">
        <f t="shared" si="61"/>
        <v>0.45314009661835747</v>
      </c>
      <c r="Y113" s="29">
        <v>109</v>
      </c>
      <c r="Z113" s="29">
        <v>3</v>
      </c>
      <c r="AA113" s="29">
        <f t="shared" si="62"/>
        <v>112</v>
      </c>
      <c r="AB113" s="29">
        <v>66</v>
      </c>
      <c r="AC113" s="29">
        <v>2</v>
      </c>
      <c r="AD113" s="29">
        <f t="shared" si="63"/>
        <v>68</v>
      </c>
      <c r="AE113" s="29">
        <v>11</v>
      </c>
      <c r="AF113" s="29">
        <v>31</v>
      </c>
      <c r="AG113" s="29">
        <f t="shared" si="64"/>
        <v>42</v>
      </c>
      <c r="AH113" s="29">
        <v>3</v>
      </c>
      <c r="AI113" s="29">
        <v>2</v>
      </c>
      <c r="AJ113" s="29">
        <v>0</v>
      </c>
      <c r="AK113" s="29">
        <v>2</v>
      </c>
      <c r="AL113" s="29"/>
      <c r="AN113" s="29"/>
    </row>
    <row r="114" spans="1:40" x14ac:dyDescent="0.25">
      <c r="A114" s="30" t="s">
        <v>61</v>
      </c>
      <c r="B114" s="29" t="s">
        <v>204</v>
      </c>
      <c r="C114" s="40" t="s">
        <v>35</v>
      </c>
      <c r="D114" s="29">
        <v>1</v>
      </c>
      <c r="E114" s="29"/>
      <c r="F114" s="29">
        <v>3</v>
      </c>
      <c r="H114" s="29">
        <v>5</v>
      </c>
      <c r="I114" s="29">
        <v>2</v>
      </c>
      <c r="J114" s="29">
        <v>2</v>
      </c>
      <c r="K114" s="29">
        <v>0</v>
      </c>
      <c r="L114" s="29">
        <v>0</v>
      </c>
      <c r="M114" s="29">
        <v>1642</v>
      </c>
      <c r="N114" s="29">
        <v>10</v>
      </c>
      <c r="O114" s="29">
        <f t="shared" si="65"/>
        <v>1652</v>
      </c>
      <c r="P114" s="29">
        <f>IF(D114=1, M114, 0)</f>
        <v>1642</v>
      </c>
      <c r="Q114" s="29">
        <f t="shared" si="56"/>
        <v>10</v>
      </c>
      <c r="R114" s="29">
        <f t="shared" si="57"/>
        <v>1652</v>
      </c>
      <c r="S114" s="29">
        <v>1019</v>
      </c>
      <c r="T114" s="45">
        <f t="shared" si="58"/>
        <v>0.62058465286236297</v>
      </c>
      <c r="U114" s="29">
        <v>9</v>
      </c>
      <c r="V114" s="45">
        <f t="shared" si="59"/>
        <v>0.9</v>
      </c>
      <c r="W114" s="29">
        <f t="shared" si="60"/>
        <v>1028</v>
      </c>
      <c r="X114" s="45">
        <f t="shared" si="61"/>
        <v>0.62227602905569013</v>
      </c>
      <c r="Y114" s="29">
        <v>28</v>
      </c>
      <c r="Z114" s="29">
        <v>4</v>
      </c>
      <c r="AA114" s="29">
        <f t="shared" si="62"/>
        <v>32</v>
      </c>
      <c r="AB114" s="29">
        <v>13</v>
      </c>
      <c r="AC114" s="29">
        <v>2</v>
      </c>
      <c r="AD114" s="29">
        <f t="shared" si="63"/>
        <v>15</v>
      </c>
      <c r="AE114" s="29">
        <v>1</v>
      </c>
      <c r="AF114" s="29">
        <v>4</v>
      </c>
      <c r="AG114" s="29">
        <f t="shared" si="64"/>
        <v>5</v>
      </c>
      <c r="AH114" s="29">
        <v>3</v>
      </c>
      <c r="AI114" s="29">
        <v>1</v>
      </c>
      <c r="AJ114" s="29">
        <v>0</v>
      </c>
      <c r="AK114" s="29">
        <v>3</v>
      </c>
      <c r="AL114" s="29"/>
      <c r="AN114" s="29"/>
    </row>
    <row r="115" spans="1:40" x14ac:dyDescent="0.25">
      <c r="A115" s="30" t="s">
        <v>61</v>
      </c>
      <c r="B115" s="29" t="s">
        <v>205</v>
      </c>
      <c r="C115" s="40" t="s">
        <v>35</v>
      </c>
      <c r="D115" s="29">
        <v>1</v>
      </c>
      <c r="E115" s="29"/>
      <c r="F115" s="29">
        <v>3</v>
      </c>
      <c r="H115" s="29">
        <v>6</v>
      </c>
      <c r="I115" s="29">
        <v>1</v>
      </c>
      <c r="J115" s="29">
        <v>0</v>
      </c>
      <c r="K115" s="29">
        <v>1</v>
      </c>
      <c r="L115" s="29">
        <v>1</v>
      </c>
      <c r="M115" s="29">
        <v>1342</v>
      </c>
      <c r="N115" s="29">
        <v>59</v>
      </c>
      <c r="O115" s="29">
        <f t="shared" si="65"/>
        <v>1401</v>
      </c>
      <c r="P115" s="29">
        <f t="shared" si="55"/>
        <v>1342</v>
      </c>
      <c r="Q115" s="29">
        <f t="shared" si="56"/>
        <v>59</v>
      </c>
      <c r="R115" s="29">
        <f t="shared" si="57"/>
        <v>1401</v>
      </c>
      <c r="S115" s="29">
        <v>801</v>
      </c>
      <c r="T115" s="45">
        <f t="shared" si="58"/>
        <v>0.59687034277198214</v>
      </c>
      <c r="U115" s="29">
        <v>55</v>
      </c>
      <c r="V115" s="45">
        <f t="shared" si="59"/>
        <v>0.93220338983050843</v>
      </c>
      <c r="W115" s="29">
        <f t="shared" si="60"/>
        <v>856</v>
      </c>
      <c r="X115" s="45">
        <f t="shared" si="61"/>
        <v>0.61099214846538186</v>
      </c>
      <c r="Y115" s="29">
        <v>40</v>
      </c>
      <c r="Z115" s="29">
        <v>33</v>
      </c>
      <c r="AA115" s="29">
        <f t="shared" si="62"/>
        <v>73</v>
      </c>
      <c r="AB115" s="29">
        <v>26</v>
      </c>
      <c r="AC115" s="29">
        <v>19</v>
      </c>
      <c r="AD115" s="29">
        <f t="shared" si="63"/>
        <v>45</v>
      </c>
      <c r="AE115" s="29">
        <v>0</v>
      </c>
      <c r="AF115" s="29">
        <v>4</v>
      </c>
      <c r="AG115" s="29">
        <f t="shared" si="64"/>
        <v>4</v>
      </c>
      <c r="AH115" s="29">
        <v>1</v>
      </c>
      <c r="AI115" s="29">
        <v>1</v>
      </c>
      <c r="AJ115" s="29">
        <v>0</v>
      </c>
      <c r="AK115" s="29">
        <v>3</v>
      </c>
      <c r="AL115" s="29"/>
      <c r="AN115" s="29"/>
    </row>
    <row r="116" spans="1:40" x14ac:dyDescent="0.25">
      <c r="A116" s="30" t="s">
        <v>61</v>
      </c>
      <c r="B116" s="40" t="s">
        <v>206</v>
      </c>
      <c r="C116" s="40" t="s">
        <v>35</v>
      </c>
      <c r="D116" s="29">
        <v>1</v>
      </c>
      <c r="E116" s="29"/>
      <c r="F116" s="29">
        <v>1</v>
      </c>
      <c r="H116" s="29">
        <v>2</v>
      </c>
      <c r="I116" s="29">
        <v>0</v>
      </c>
      <c r="J116" s="29">
        <v>0</v>
      </c>
      <c r="K116" s="29">
        <v>0</v>
      </c>
      <c r="L116" s="29">
        <v>0</v>
      </c>
      <c r="M116" s="29">
        <v>375</v>
      </c>
      <c r="N116" s="29">
        <v>44</v>
      </c>
      <c r="O116" s="29">
        <f t="shared" si="65"/>
        <v>419</v>
      </c>
      <c r="P116" s="29">
        <f t="shared" si="55"/>
        <v>375</v>
      </c>
      <c r="Q116" s="29">
        <f t="shared" si="56"/>
        <v>44</v>
      </c>
      <c r="R116" s="29">
        <f t="shared" si="57"/>
        <v>419</v>
      </c>
      <c r="S116" s="29">
        <v>209</v>
      </c>
      <c r="T116" s="45">
        <f t="shared" si="58"/>
        <v>0.55733333333333335</v>
      </c>
      <c r="U116" s="29">
        <v>37</v>
      </c>
      <c r="V116" s="45">
        <f t="shared" si="59"/>
        <v>0.84090909090909094</v>
      </c>
      <c r="W116" s="29">
        <f t="shared" si="60"/>
        <v>246</v>
      </c>
      <c r="X116" s="45">
        <f t="shared" si="61"/>
        <v>0.58711217183770881</v>
      </c>
      <c r="Y116" s="29">
        <v>16</v>
      </c>
      <c r="Z116" s="29">
        <v>3</v>
      </c>
      <c r="AA116" s="29">
        <f t="shared" si="62"/>
        <v>19</v>
      </c>
      <c r="AB116" s="29">
        <v>14</v>
      </c>
      <c r="AC116" s="29">
        <v>3</v>
      </c>
      <c r="AD116" s="29">
        <f t="shared" si="63"/>
        <v>17</v>
      </c>
      <c r="AE116" s="29">
        <v>0</v>
      </c>
      <c r="AF116" s="29">
        <v>2</v>
      </c>
      <c r="AG116" s="29">
        <f t="shared" si="64"/>
        <v>2</v>
      </c>
      <c r="AH116" s="29">
        <v>2</v>
      </c>
      <c r="AI116" s="29">
        <v>1</v>
      </c>
      <c r="AJ116" s="29">
        <v>0</v>
      </c>
      <c r="AK116" s="29">
        <v>1</v>
      </c>
      <c r="AL116" s="29"/>
      <c r="AN116" s="29"/>
    </row>
    <row r="117" spans="1:40" x14ac:dyDescent="0.25">
      <c r="A117" s="30" t="s">
        <v>719</v>
      </c>
      <c r="B117" s="29" t="s">
        <v>207</v>
      </c>
      <c r="C117" s="40" t="s">
        <v>35</v>
      </c>
      <c r="D117" s="29">
        <v>1</v>
      </c>
      <c r="E117" s="29"/>
      <c r="F117" s="29">
        <v>5</v>
      </c>
      <c r="H117" s="29">
        <v>10</v>
      </c>
      <c r="I117" s="29">
        <v>1</v>
      </c>
      <c r="J117" s="29">
        <v>1</v>
      </c>
      <c r="K117" s="29">
        <v>0</v>
      </c>
      <c r="L117" s="29">
        <v>0</v>
      </c>
      <c r="M117" s="29">
        <v>10724</v>
      </c>
      <c r="N117" s="29">
        <v>11</v>
      </c>
      <c r="O117" s="29">
        <f t="shared" si="65"/>
        <v>10735</v>
      </c>
      <c r="P117" s="29">
        <f t="shared" si="55"/>
        <v>10724</v>
      </c>
      <c r="Q117" s="29">
        <f t="shared" si="56"/>
        <v>11</v>
      </c>
      <c r="R117" s="29">
        <f t="shared" si="57"/>
        <v>10735</v>
      </c>
      <c r="S117" s="29">
        <v>4684</v>
      </c>
      <c r="T117" s="45">
        <f t="shared" si="58"/>
        <v>0.43677732189481538</v>
      </c>
      <c r="U117" s="29">
        <v>11</v>
      </c>
      <c r="V117" s="45">
        <f t="shared" si="59"/>
        <v>1</v>
      </c>
      <c r="W117" s="29">
        <f t="shared" si="60"/>
        <v>4695</v>
      </c>
      <c r="X117" s="45">
        <f t="shared" si="61"/>
        <v>0.43735444806707036</v>
      </c>
      <c r="Y117" s="29">
        <v>129</v>
      </c>
      <c r="Z117" s="29">
        <v>1</v>
      </c>
      <c r="AA117" s="29">
        <f t="shared" si="62"/>
        <v>130</v>
      </c>
      <c r="AB117" s="29">
        <v>99</v>
      </c>
      <c r="AC117" s="29">
        <v>0</v>
      </c>
      <c r="AD117" s="29">
        <f t="shared" si="63"/>
        <v>99</v>
      </c>
      <c r="AE117" s="29">
        <v>8</v>
      </c>
      <c r="AF117" s="29">
        <v>52</v>
      </c>
      <c r="AG117" s="29">
        <f t="shared" si="64"/>
        <v>60</v>
      </c>
      <c r="AH117" s="29">
        <v>1</v>
      </c>
      <c r="AI117" s="29">
        <v>1</v>
      </c>
      <c r="AJ117" s="29">
        <v>0</v>
      </c>
      <c r="AK117" s="29">
        <v>5</v>
      </c>
      <c r="AL117" s="29"/>
      <c r="AN117" s="29"/>
    </row>
    <row r="118" spans="1:40" x14ac:dyDescent="0.25">
      <c r="A118" s="30" t="s">
        <v>719</v>
      </c>
      <c r="B118" s="29" t="s">
        <v>168</v>
      </c>
      <c r="C118" s="40" t="s">
        <v>35</v>
      </c>
      <c r="D118" s="29">
        <v>1</v>
      </c>
      <c r="E118" s="29"/>
      <c r="F118" s="29">
        <v>5</v>
      </c>
      <c r="H118" s="29">
        <v>7</v>
      </c>
      <c r="I118" s="29">
        <v>3</v>
      </c>
      <c r="J118" s="29">
        <v>2</v>
      </c>
      <c r="K118" s="29">
        <v>0</v>
      </c>
      <c r="L118" s="29">
        <v>0</v>
      </c>
      <c r="M118" s="29">
        <v>10295</v>
      </c>
      <c r="N118" s="29">
        <v>18</v>
      </c>
      <c r="O118" s="29">
        <f t="shared" si="65"/>
        <v>10313</v>
      </c>
      <c r="P118" s="29">
        <f t="shared" si="55"/>
        <v>10295</v>
      </c>
      <c r="Q118" s="29">
        <f t="shared" si="56"/>
        <v>18</v>
      </c>
      <c r="R118" s="29">
        <f t="shared" si="57"/>
        <v>10313</v>
      </c>
      <c r="S118" s="29">
        <v>4461</v>
      </c>
      <c r="T118" s="45">
        <f t="shared" si="58"/>
        <v>0.43331714424477902</v>
      </c>
      <c r="U118" s="29">
        <v>15</v>
      </c>
      <c r="V118" s="45">
        <f t="shared" si="59"/>
        <v>0.83333333333333337</v>
      </c>
      <c r="W118" s="29">
        <f t="shared" si="60"/>
        <v>4476</v>
      </c>
      <c r="X118" s="45">
        <f t="shared" si="61"/>
        <v>0.43401532046931057</v>
      </c>
      <c r="Y118" s="29">
        <v>56</v>
      </c>
      <c r="Z118" s="29">
        <v>7</v>
      </c>
      <c r="AA118" s="29">
        <f t="shared" si="62"/>
        <v>63</v>
      </c>
      <c r="AB118" s="29">
        <v>48</v>
      </c>
      <c r="AC118" s="29">
        <v>6</v>
      </c>
      <c r="AD118" s="29">
        <f t="shared" si="63"/>
        <v>54</v>
      </c>
      <c r="AE118" s="29">
        <v>4</v>
      </c>
      <c r="AF118" s="29">
        <v>97</v>
      </c>
      <c r="AG118" s="29">
        <f t="shared" si="64"/>
        <v>101</v>
      </c>
      <c r="AH118" s="29">
        <v>2</v>
      </c>
      <c r="AI118" s="29">
        <v>2</v>
      </c>
      <c r="AJ118" s="29">
        <v>0</v>
      </c>
      <c r="AK118" s="29">
        <v>5</v>
      </c>
      <c r="AL118" s="29"/>
      <c r="AN118" s="29"/>
    </row>
    <row r="119" spans="1:40" x14ac:dyDescent="0.25">
      <c r="A119" s="30" t="s">
        <v>719</v>
      </c>
      <c r="B119" s="40" t="s">
        <v>208</v>
      </c>
      <c r="C119" s="40" t="s">
        <v>35</v>
      </c>
      <c r="E119" s="29">
        <v>1</v>
      </c>
      <c r="F119" s="29">
        <v>1</v>
      </c>
      <c r="G119" s="29">
        <v>1</v>
      </c>
      <c r="H119" s="29">
        <v>1</v>
      </c>
      <c r="I119" s="29">
        <v>1</v>
      </c>
      <c r="J119" s="29">
        <v>1</v>
      </c>
      <c r="K119" s="29">
        <v>0</v>
      </c>
      <c r="L119" s="29">
        <v>0</v>
      </c>
      <c r="M119" s="29">
        <v>1714</v>
      </c>
      <c r="N119" s="29">
        <v>0</v>
      </c>
      <c r="O119" s="29">
        <f t="shared" si="65"/>
        <v>1714</v>
      </c>
      <c r="P119" s="178"/>
      <c r="Q119" s="178"/>
      <c r="R119" s="178"/>
      <c r="S119" s="178"/>
      <c r="T119" s="179"/>
      <c r="U119" s="178"/>
      <c r="V119" s="179"/>
      <c r="W119" s="178"/>
      <c r="X119" s="179"/>
      <c r="Y119" s="178"/>
      <c r="Z119" s="178"/>
      <c r="AA119" s="178"/>
      <c r="AB119" s="178"/>
      <c r="AC119" s="178"/>
      <c r="AD119" s="178"/>
      <c r="AE119" s="178"/>
      <c r="AF119" s="178"/>
      <c r="AG119" s="178"/>
      <c r="AH119" s="29">
        <v>1</v>
      </c>
      <c r="AI119" s="29">
        <v>1</v>
      </c>
      <c r="AJ119" s="29">
        <v>0</v>
      </c>
      <c r="AK119" s="29">
        <v>1</v>
      </c>
      <c r="AL119" s="29"/>
      <c r="AN119" s="29"/>
    </row>
    <row r="120" spans="1:40" x14ac:dyDescent="0.25">
      <c r="A120" s="30" t="s">
        <v>62</v>
      </c>
      <c r="B120" s="29" t="s">
        <v>209</v>
      </c>
      <c r="C120" s="40" t="s">
        <v>45</v>
      </c>
      <c r="D120" s="29">
        <v>1</v>
      </c>
      <c r="E120" s="29"/>
      <c r="F120" s="29">
        <v>7</v>
      </c>
      <c r="H120" s="29">
        <v>16</v>
      </c>
      <c r="I120" s="29">
        <v>4</v>
      </c>
      <c r="J120" s="29">
        <v>4</v>
      </c>
      <c r="K120" s="29">
        <v>0</v>
      </c>
      <c r="L120" s="29">
        <v>0</v>
      </c>
      <c r="M120" s="29">
        <v>18479</v>
      </c>
      <c r="N120" s="29">
        <v>9</v>
      </c>
      <c r="O120" s="29">
        <f t="shared" si="65"/>
        <v>18488</v>
      </c>
      <c r="P120" s="29">
        <f>IF(D120=1, M120, 0)</f>
        <v>18479</v>
      </c>
      <c r="Q120" s="29">
        <f>IF(D120=1, N120, 0)</f>
        <v>9</v>
      </c>
      <c r="R120" s="29">
        <f>P120+Q120</f>
        <v>18488</v>
      </c>
      <c r="S120" s="29">
        <v>8418</v>
      </c>
      <c r="T120" s="45">
        <f>S120/P120</f>
        <v>0.45554413117592946</v>
      </c>
      <c r="U120" s="29">
        <v>8</v>
      </c>
      <c r="V120" s="45">
        <f>U120/Q120</f>
        <v>0.88888888888888884</v>
      </c>
      <c r="W120" s="29">
        <f>S120+U120</f>
        <v>8426</v>
      </c>
      <c r="X120" s="45">
        <f>W120/R120</f>
        <v>0.45575508437905671</v>
      </c>
      <c r="Y120" s="29">
        <v>187</v>
      </c>
      <c r="Z120" s="29">
        <v>5</v>
      </c>
      <c r="AA120" s="29">
        <f>Y120+Z120</f>
        <v>192</v>
      </c>
      <c r="AB120" s="29">
        <v>160</v>
      </c>
      <c r="AC120" s="29">
        <v>5</v>
      </c>
      <c r="AD120" s="29">
        <f>AB120+AC120</f>
        <v>165</v>
      </c>
      <c r="AE120" s="29">
        <v>152</v>
      </c>
      <c r="AF120" s="29">
        <v>80</v>
      </c>
      <c r="AG120" s="29">
        <f>AE120+AF120</f>
        <v>232</v>
      </c>
      <c r="AH120" s="29">
        <v>8</v>
      </c>
      <c r="AI120" s="29">
        <v>2</v>
      </c>
      <c r="AJ120" s="29">
        <v>0</v>
      </c>
      <c r="AK120" s="29">
        <v>7</v>
      </c>
      <c r="AL120" s="29"/>
      <c r="AN120" s="29"/>
    </row>
    <row r="121" spans="1:40" x14ac:dyDescent="0.25">
      <c r="A121" s="30" t="s">
        <v>62</v>
      </c>
      <c r="B121" s="29" t="s">
        <v>210</v>
      </c>
      <c r="C121" s="40" t="s">
        <v>45</v>
      </c>
      <c r="D121" s="29">
        <v>1</v>
      </c>
      <c r="E121" s="29"/>
      <c r="F121" s="29">
        <v>3</v>
      </c>
      <c r="H121" s="29">
        <v>6</v>
      </c>
      <c r="I121" s="29">
        <v>2</v>
      </c>
      <c r="J121" s="29">
        <v>2</v>
      </c>
      <c r="K121" s="29">
        <v>0</v>
      </c>
      <c r="L121" s="29">
        <v>0</v>
      </c>
      <c r="M121" s="29">
        <v>6271</v>
      </c>
      <c r="N121" s="29">
        <v>72</v>
      </c>
      <c r="O121" s="29">
        <f t="shared" si="65"/>
        <v>6343</v>
      </c>
      <c r="P121" s="29">
        <f>IF(D121=1, M121, 0)</f>
        <v>6271</v>
      </c>
      <c r="Q121" s="29">
        <f>IF(D121=1, N121, 0)</f>
        <v>72</v>
      </c>
      <c r="R121" s="29">
        <f>P121+Q121</f>
        <v>6343</v>
      </c>
      <c r="S121" s="29">
        <v>2868</v>
      </c>
      <c r="T121" s="45">
        <f>S121/P121</f>
        <v>0.45734332642321801</v>
      </c>
      <c r="U121" s="29">
        <v>65</v>
      </c>
      <c r="V121" s="45">
        <f>U121/Q121</f>
        <v>0.90277777777777779</v>
      </c>
      <c r="W121" s="29">
        <f>S121+U121</f>
        <v>2933</v>
      </c>
      <c r="X121" s="45">
        <f>W121/R121</f>
        <v>0.46239949550685794</v>
      </c>
      <c r="Y121" s="29">
        <v>39</v>
      </c>
      <c r="Z121" s="29">
        <v>12</v>
      </c>
      <c r="AA121" s="29">
        <f>Y121+Z121</f>
        <v>51</v>
      </c>
      <c r="AB121" s="29">
        <v>33</v>
      </c>
      <c r="AC121" s="29">
        <v>10</v>
      </c>
      <c r="AD121" s="29">
        <f>AB121+AC121</f>
        <v>43</v>
      </c>
      <c r="AE121" s="29">
        <v>46</v>
      </c>
      <c r="AF121" s="29">
        <v>38</v>
      </c>
      <c r="AG121" s="29">
        <f>AE121+AF121</f>
        <v>84</v>
      </c>
      <c r="AH121" s="29">
        <v>3</v>
      </c>
      <c r="AI121" s="29">
        <v>2</v>
      </c>
      <c r="AJ121" s="29">
        <v>0</v>
      </c>
      <c r="AK121" s="29">
        <v>3</v>
      </c>
      <c r="AL121" s="29"/>
      <c r="AN121" s="29"/>
    </row>
    <row r="122" spans="1:40" x14ac:dyDescent="0.25">
      <c r="A122" s="30" t="s">
        <v>62</v>
      </c>
      <c r="B122" s="29" t="s">
        <v>211</v>
      </c>
      <c r="C122" s="40" t="s">
        <v>45</v>
      </c>
      <c r="E122" s="29">
        <v>1</v>
      </c>
      <c r="F122" s="29">
        <v>3</v>
      </c>
      <c r="G122" s="29">
        <v>3</v>
      </c>
      <c r="H122" s="29">
        <v>3</v>
      </c>
      <c r="I122" s="29">
        <v>3</v>
      </c>
      <c r="J122" s="29">
        <v>3</v>
      </c>
      <c r="K122" s="29">
        <v>0</v>
      </c>
      <c r="L122" s="29">
        <v>0</v>
      </c>
      <c r="M122" s="29">
        <v>8108</v>
      </c>
      <c r="N122" s="29">
        <v>6</v>
      </c>
      <c r="O122" s="29">
        <f t="shared" si="65"/>
        <v>8114</v>
      </c>
      <c r="P122" s="178"/>
      <c r="Q122" s="178"/>
      <c r="R122" s="178"/>
      <c r="S122" s="178"/>
      <c r="T122" s="179"/>
      <c r="U122" s="178"/>
      <c r="V122" s="179"/>
      <c r="W122" s="178"/>
      <c r="X122" s="179"/>
      <c r="Y122" s="178"/>
      <c r="Z122" s="178"/>
      <c r="AA122" s="178"/>
      <c r="AB122" s="178"/>
      <c r="AC122" s="178"/>
      <c r="AD122" s="178"/>
      <c r="AE122" s="178"/>
      <c r="AF122" s="178"/>
      <c r="AG122" s="178"/>
      <c r="AH122" s="29">
        <v>1</v>
      </c>
      <c r="AI122" s="29">
        <v>1</v>
      </c>
      <c r="AJ122" s="29">
        <v>0</v>
      </c>
      <c r="AK122" s="29">
        <v>3</v>
      </c>
      <c r="AL122" s="29"/>
      <c r="AN122" s="29"/>
    </row>
    <row r="123" spans="1:40" x14ac:dyDescent="0.25">
      <c r="A123" s="30" t="s">
        <v>62</v>
      </c>
      <c r="B123" s="40" t="s">
        <v>212</v>
      </c>
      <c r="C123" s="40" t="s">
        <v>45</v>
      </c>
      <c r="E123" s="29">
        <v>1</v>
      </c>
      <c r="F123" s="29">
        <v>1</v>
      </c>
      <c r="G123" s="29">
        <v>1</v>
      </c>
      <c r="H123" s="29">
        <v>1</v>
      </c>
      <c r="I123" s="29">
        <v>1</v>
      </c>
      <c r="J123" s="29">
        <v>1</v>
      </c>
      <c r="K123" s="29">
        <v>0</v>
      </c>
      <c r="L123" s="29">
        <v>0</v>
      </c>
      <c r="M123" s="29">
        <v>1862</v>
      </c>
      <c r="N123" s="29">
        <v>0</v>
      </c>
      <c r="O123" s="29">
        <f t="shared" si="65"/>
        <v>1862</v>
      </c>
      <c r="P123" s="178"/>
      <c r="Q123" s="178"/>
      <c r="R123" s="178"/>
      <c r="S123" s="178"/>
      <c r="T123" s="179"/>
      <c r="U123" s="178"/>
      <c r="V123" s="179"/>
      <c r="W123" s="178"/>
      <c r="X123" s="179"/>
      <c r="Y123" s="178"/>
      <c r="Z123" s="178"/>
      <c r="AA123" s="178"/>
      <c r="AB123" s="178"/>
      <c r="AC123" s="178"/>
      <c r="AD123" s="178"/>
      <c r="AE123" s="178"/>
      <c r="AF123" s="178"/>
      <c r="AG123" s="178"/>
      <c r="AH123" s="29">
        <v>1</v>
      </c>
      <c r="AI123" s="29">
        <v>1</v>
      </c>
      <c r="AJ123" s="29">
        <v>0</v>
      </c>
      <c r="AK123" s="29">
        <v>1</v>
      </c>
      <c r="AL123" s="29"/>
      <c r="AN123" s="29"/>
    </row>
    <row r="124" spans="1:40" x14ac:dyDescent="0.25">
      <c r="A124" s="30" t="s">
        <v>63</v>
      </c>
      <c r="B124" s="40" t="s">
        <v>213</v>
      </c>
      <c r="C124" s="40" t="s">
        <v>35</v>
      </c>
      <c r="D124" s="29">
        <v>1</v>
      </c>
      <c r="E124" s="29"/>
      <c r="F124" s="29">
        <v>4</v>
      </c>
      <c r="H124" s="29">
        <v>10</v>
      </c>
      <c r="I124" s="29">
        <v>4</v>
      </c>
      <c r="J124" s="29">
        <v>3</v>
      </c>
      <c r="K124" s="29">
        <v>0</v>
      </c>
      <c r="L124" s="29">
        <v>0</v>
      </c>
      <c r="M124" s="29">
        <v>18220</v>
      </c>
      <c r="N124" s="29">
        <v>46</v>
      </c>
      <c r="O124" s="29">
        <f t="shared" si="65"/>
        <v>18266</v>
      </c>
      <c r="P124" s="29">
        <f t="shared" ref="P124:P129" si="66">IF(D124=1, M124, 0)</f>
        <v>18220</v>
      </c>
      <c r="Q124" s="29">
        <f t="shared" ref="Q124:Q129" si="67">IF(D124=1, N124, 0)</f>
        <v>46</v>
      </c>
      <c r="R124" s="29">
        <f t="shared" ref="R124:R129" si="68">P124+Q124</f>
        <v>18266</v>
      </c>
      <c r="S124" s="29">
        <v>8795</v>
      </c>
      <c r="T124" s="45">
        <f t="shared" ref="T124:T129" si="69">S124/P124</f>
        <v>0.4827113062568606</v>
      </c>
      <c r="U124" s="29">
        <v>42</v>
      </c>
      <c r="V124" s="45">
        <f t="shared" ref="V124:V129" si="70">U124/Q124</f>
        <v>0.91304347826086951</v>
      </c>
      <c r="W124" s="29">
        <f t="shared" ref="W124:W129" si="71">S124+U124</f>
        <v>8837</v>
      </c>
      <c r="X124" s="45">
        <f t="shared" ref="X124:X129" si="72">W124/R124</f>
        <v>0.48379502901565752</v>
      </c>
      <c r="Y124" s="29">
        <v>210</v>
      </c>
      <c r="Z124" s="29">
        <v>11</v>
      </c>
      <c r="AA124" s="29">
        <f t="shared" ref="AA124:AA129" si="73">Y124+Z124</f>
        <v>221</v>
      </c>
      <c r="AB124" s="29">
        <v>171</v>
      </c>
      <c r="AC124" s="29">
        <v>7</v>
      </c>
      <c r="AD124" s="29">
        <f t="shared" ref="AD124:AD129" si="74">AB124+AC124</f>
        <v>178</v>
      </c>
      <c r="AE124" s="29">
        <v>10</v>
      </c>
      <c r="AF124" s="29">
        <v>176</v>
      </c>
      <c r="AG124" s="29">
        <f t="shared" ref="AG124:AG129" si="75">AE124+AF124</f>
        <v>186</v>
      </c>
      <c r="AH124" s="29">
        <v>5</v>
      </c>
      <c r="AI124" s="29">
        <v>0</v>
      </c>
      <c r="AJ124" s="29">
        <v>0</v>
      </c>
      <c r="AK124" s="29">
        <v>4</v>
      </c>
      <c r="AL124" s="29"/>
      <c r="AN124" s="29"/>
    </row>
    <row r="125" spans="1:40" x14ac:dyDescent="0.25">
      <c r="A125" s="30" t="s">
        <v>63</v>
      </c>
      <c r="B125" s="40" t="s">
        <v>130</v>
      </c>
      <c r="C125" s="40" t="s">
        <v>35</v>
      </c>
      <c r="D125" s="29">
        <v>1</v>
      </c>
      <c r="E125" s="29"/>
      <c r="F125" s="29">
        <v>3</v>
      </c>
      <c r="H125" s="29">
        <v>8</v>
      </c>
      <c r="I125" s="29">
        <v>2</v>
      </c>
      <c r="J125" s="29">
        <v>2</v>
      </c>
      <c r="K125" s="29">
        <v>0</v>
      </c>
      <c r="L125" s="29">
        <v>0</v>
      </c>
      <c r="M125" s="29">
        <v>20062</v>
      </c>
      <c r="N125" s="29">
        <v>46</v>
      </c>
      <c r="O125" s="29">
        <f t="shared" ref="O125:O128" si="76">M125+N125</f>
        <v>20108</v>
      </c>
      <c r="P125" s="29">
        <f t="shared" si="66"/>
        <v>20062</v>
      </c>
      <c r="Q125" s="29">
        <f t="shared" si="67"/>
        <v>46</v>
      </c>
      <c r="R125" s="29">
        <f t="shared" si="68"/>
        <v>20108</v>
      </c>
      <c r="S125" s="29">
        <v>9522</v>
      </c>
      <c r="T125" s="45">
        <f t="shared" si="69"/>
        <v>0.47462865118133785</v>
      </c>
      <c r="U125" s="29">
        <v>42</v>
      </c>
      <c r="V125" s="45">
        <f t="shared" si="70"/>
        <v>0.91304347826086951</v>
      </c>
      <c r="W125" s="29">
        <f t="shared" si="71"/>
        <v>9564</v>
      </c>
      <c r="X125" s="45">
        <f t="shared" si="72"/>
        <v>0.47563158941714739</v>
      </c>
      <c r="Y125" s="29">
        <v>271</v>
      </c>
      <c r="Z125" s="29">
        <v>12</v>
      </c>
      <c r="AA125" s="29">
        <f t="shared" si="73"/>
        <v>283</v>
      </c>
      <c r="AB125" s="29">
        <v>225</v>
      </c>
      <c r="AC125" s="29">
        <v>8</v>
      </c>
      <c r="AD125" s="29">
        <f t="shared" si="74"/>
        <v>233</v>
      </c>
      <c r="AE125" s="29">
        <v>78</v>
      </c>
      <c r="AF125" s="29">
        <v>224</v>
      </c>
      <c r="AG125" s="29">
        <f t="shared" si="75"/>
        <v>302</v>
      </c>
      <c r="AH125" s="29">
        <v>2</v>
      </c>
      <c r="AI125" s="29">
        <v>1</v>
      </c>
      <c r="AJ125" s="29">
        <v>0</v>
      </c>
      <c r="AK125" s="29">
        <v>3</v>
      </c>
      <c r="AL125" s="29"/>
      <c r="AN125" s="29"/>
    </row>
    <row r="126" spans="1:40" x14ac:dyDescent="0.25">
      <c r="A126" s="30" t="s">
        <v>63</v>
      </c>
      <c r="B126" s="40" t="s">
        <v>214</v>
      </c>
      <c r="C126" s="40" t="s">
        <v>35</v>
      </c>
      <c r="D126" s="29">
        <v>1</v>
      </c>
      <c r="E126" s="29"/>
      <c r="F126" s="29">
        <v>1</v>
      </c>
      <c r="H126" s="29">
        <v>2</v>
      </c>
      <c r="I126" s="29">
        <v>1</v>
      </c>
      <c r="J126" s="29">
        <v>0</v>
      </c>
      <c r="K126" s="29">
        <v>0</v>
      </c>
      <c r="L126" s="29">
        <v>0</v>
      </c>
      <c r="M126" s="29">
        <v>1842</v>
      </c>
      <c r="N126" s="29">
        <v>0</v>
      </c>
      <c r="O126" s="29">
        <f t="shared" si="76"/>
        <v>1842</v>
      </c>
      <c r="P126" s="29">
        <f t="shared" si="66"/>
        <v>1842</v>
      </c>
      <c r="Q126" s="29">
        <f t="shared" si="67"/>
        <v>0</v>
      </c>
      <c r="R126" s="29">
        <f t="shared" si="68"/>
        <v>1842</v>
      </c>
      <c r="S126" s="29">
        <v>727</v>
      </c>
      <c r="T126" s="45">
        <f t="shared" si="69"/>
        <v>0.39467969598262759</v>
      </c>
      <c r="U126" s="29">
        <v>0</v>
      </c>
      <c r="V126" s="45" t="e">
        <f t="shared" si="70"/>
        <v>#DIV/0!</v>
      </c>
      <c r="W126" s="29">
        <f t="shared" si="71"/>
        <v>727</v>
      </c>
      <c r="X126" s="45">
        <f t="shared" si="72"/>
        <v>0.39467969598262759</v>
      </c>
      <c r="Y126" s="29">
        <v>61</v>
      </c>
      <c r="Z126" s="29">
        <v>1</v>
      </c>
      <c r="AA126" s="29">
        <f t="shared" si="73"/>
        <v>62</v>
      </c>
      <c r="AB126" s="29">
        <v>54</v>
      </c>
      <c r="AC126" s="29">
        <v>1</v>
      </c>
      <c r="AD126" s="29">
        <f t="shared" si="74"/>
        <v>55</v>
      </c>
      <c r="AE126" s="29">
        <v>2</v>
      </c>
      <c r="AF126" s="29">
        <v>16</v>
      </c>
      <c r="AG126" s="29">
        <f t="shared" si="75"/>
        <v>18</v>
      </c>
      <c r="AH126" s="29">
        <v>2</v>
      </c>
      <c r="AI126" s="29">
        <v>1</v>
      </c>
      <c r="AJ126" s="29">
        <v>0</v>
      </c>
      <c r="AK126" s="29">
        <v>1</v>
      </c>
      <c r="AL126" s="29"/>
      <c r="AN126" s="29"/>
    </row>
    <row r="127" spans="1:40" x14ac:dyDescent="0.25">
      <c r="A127" s="30" t="s">
        <v>215</v>
      </c>
      <c r="B127" s="40" t="s">
        <v>216</v>
      </c>
      <c r="C127" s="40" t="s">
        <v>35</v>
      </c>
      <c r="D127" s="29">
        <v>1</v>
      </c>
      <c r="E127" s="29"/>
      <c r="F127" s="29">
        <v>4</v>
      </c>
      <c r="H127" s="29">
        <v>6</v>
      </c>
      <c r="I127" s="29">
        <v>4</v>
      </c>
      <c r="J127" s="29">
        <v>3</v>
      </c>
      <c r="K127" s="29">
        <v>0</v>
      </c>
      <c r="L127" s="29">
        <v>0</v>
      </c>
      <c r="M127" s="29">
        <v>8726</v>
      </c>
      <c r="N127" s="29">
        <v>5</v>
      </c>
      <c r="O127" s="29">
        <f t="shared" si="76"/>
        <v>8731</v>
      </c>
      <c r="P127" s="29">
        <f t="shared" si="66"/>
        <v>8726</v>
      </c>
      <c r="Q127" s="29">
        <f t="shared" si="67"/>
        <v>5</v>
      </c>
      <c r="R127" s="29">
        <f t="shared" si="68"/>
        <v>8731</v>
      </c>
      <c r="S127" s="29">
        <v>3908</v>
      </c>
      <c r="T127" s="45">
        <f t="shared" si="69"/>
        <v>0.44785697914279166</v>
      </c>
      <c r="U127" s="29">
        <v>5</v>
      </c>
      <c r="V127" s="45">
        <f t="shared" si="70"/>
        <v>1</v>
      </c>
      <c r="W127" s="29">
        <f t="shared" si="71"/>
        <v>3913</v>
      </c>
      <c r="X127" s="45">
        <f t="shared" si="72"/>
        <v>0.44817317603939982</v>
      </c>
      <c r="Y127" s="29">
        <v>73</v>
      </c>
      <c r="Z127" s="29">
        <v>3</v>
      </c>
      <c r="AA127" s="29">
        <f t="shared" si="73"/>
        <v>76</v>
      </c>
      <c r="AB127" s="29">
        <v>55</v>
      </c>
      <c r="AC127" s="29">
        <v>3</v>
      </c>
      <c r="AD127" s="29">
        <f t="shared" si="74"/>
        <v>58</v>
      </c>
      <c r="AE127" s="29">
        <v>4</v>
      </c>
      <c r="AF127" s="29">
        <v>56</v>
      </c>
      <c r="AG127" s="29">
        <f t="shared" si="75"/>
        <v>60</v>
      </c>
      <c r="AH127" s="29">
        <v>2</v>
      </c>
      <c r="AI127" s="29">
        <v>1</v>
      </c>
      <c r="AJ127" s="29">
        <v>0</v>
      </c>
      <c r="AK127" s="29">
        <v>4</v>
      </c>
      <c r="AL127" s="29"/>
      <c r="AN127" s="29"/>
    </row>
    <row r="128" spans="1:40" x14ac:dyDescent="0.25">
      <c r="A128" s="30" t="s">
        <v>215</v>
      </c>
      <c r="B128" s="40" t="s">
        <v>217</v>
      </c>
      <c r="C128" s="40" t="s">
        <v>35</v>
      </c>
      <c r="D128" s="29">
        <v>1</v>
      </c>
      <c r="E128" s="29"/>
      <c r="F128" s="29">
        <v>3</v>
      </c>
      <c r="H128" s="29">
        <v>7</v>
      </c>
      <c r="I128" s="29">
        <v>0</v>
      </c>
      <c r="J128" s="29">
        <v>0</v>
      </c>
      <c r="K128" s="29">
        <v>0</v>
      </c>
      <c r="L128" s="29">
        <v>0</v>
      </c>
      <c r="M128" s="29">
        <v>5191</v>
      </c>
      <c r="N128" s="29">
        <v>3</v>
      </c>
      <c r="O128" s="29">
        <f t="shared" si="76"/>
        <v>5194</v>
      </c>
      <c r="P128" s="29">
        <f t="shared" si="66"/>
        <v>5191</v>
      </c>
      <c r="Q128" s="29">
        <f t="shared" si="67"/>
        <v>3</v>
      </c>
      <c r="R128" s="29">
        <f t="shared" si="68"/>
        <v>5194</v>
      </c>
      <c r="S128" s="29">
        <v>2688</v>
      </c>
      <c r="T128" s="45">
        <f t="shared" si="69"/>
        <v>0.51781930263918319</v>
      </c>
      <c r="U128" s="29">
        <v>3</v>
      </c>
      <c r="V128" s="45">
        <f t="shared" si="70"/>
        <v>1</v>
      </c>
      <c r="W128" s="29">
        <f t="shared" si="71"/>
        <v>2691</v>
      </c>
      <c r="X128" s="45">
        <f t="shared" si="72"/>
        <v>0.51809780515979975</v>
      </c>
      <c r="Y128" s="29">
        <v>45</v>
      </c>
      <c r="Z128" s="29">
        <v>1</v>
      </c>
      <c r="AA128" s="29">
        <f t="shared" si="73"/>
        <v>46</v>
      </c>
      <c r="AB128" s="29">
        <v>41</v>
      </c>
      <c r="AC128" s="29">
        <v>0</v>
      </c>
      <c r="AD128" s="29">
        <f t="shared" si="74"/>
        <v>41</v>
      </c>
      <c r="AE128" s="29">
        <v>4</v>
      </c>
      <c r="AF128" s="29">
        <v>53</v>
      </c>
      <c r="AG128" s="29">
        <f t="shared" si="75"/>
        <v>57</v>
      </c>
      <c r="AH128" s="29">
        <v>2</v>
      </c>
      <c r="AI128" s="29">
        <v>0</v>
      </c>
      <c r="AJ128" s="29">
        <v>0</v>
      </c>
      <c r="AK128" s="29">
        <v>3</v>
      </c>
      <c r="AL128" s="29"/>
      <c r="AN128" s="29"/>
    </row>
    <row r="129" spans="1:40" x14ac:dyDescent="0.25">
      <c r="A129" s="30" t="s">
        <v>215</v>
      </c>
      <c r="B129" s="40" t="s">
        <v>218</v>
      </c>
      <c r="C129" s="40" t="s">
        <v>35</v>
      </c>
      <c r="D129" s="29">
        <v>1</v>
      </c>
      <c r="E129" s="29"/>
      <c r="F129" s="29">
        <v>4</v>
      </c>
      <c r="H129" s="29">
        <v>7</v>
      </c>
      <c r="I129" s="29">
        <v>4</v>
      </c>
      <c r="J129" s="29">
        <v>2</v>
      </c>
      <c r="K129" s="29">
        <v>0</v>
      </c>
      <c r="L129" s="29">
        <v>0</v>
      </c>
      <c r="M129" s="29">
        <v>9326</v>
      </c>
      <c r="N129" s="29">
        <v>7</v>
      </c>
      <c r="O129" s="29">
        <f t="shared" ref="O129:O132" si="77">M129+N129</f>
        <v>9333</v>
      </c>
      <c r="P129" s="29">
        <f t="shared" si="66"/>
        <v>9326</v>
      </c>
      <c r="Q129" s="29">
        <f t="shared" si="67"/>
        <v>7</v>
      </c>
      <c r="R129" s="29">
        <f t="shared" si="68"/>
        <v>9333</v>
      </c>
      <c r="S129" s="29">
        <v>4439</v>
      </c>
      <c r="T129" s="45">
        <f t="shared" si="69"/>
        <v>0.47598112802916576</v>
      </c>
      <c r="U129" s="29">
        <v>6</v>
      </c>
      <c r="V129" s="45">
        <f t="shared" si="70"/>
        <v>0.8571428571428571</v>
      </c>
      <c r="W129" s="29">
        <f t="shared" si="71"/>
        <v>4445</v>
      </c>
      <c r="X129" s="45">
        <f t="shared" si="72"/>
        <v>0.47626700953605489</v>
      </c>
      <c r="Y129" s="29">
        <v>129</v>
      </c>
      <c r="Z129" s="29">
        <v>2</v>
      </c>
      <c r="AA129" s="29">
        <f t="shared" si="73"/>
        <v>131</v>
      </c>
      <c r="AB129" s="29">
        <v>93</v>
      </c>
      <c r="AC129" s="29">
        <v>1</v>
      </c>
      <c r="AD129" s="29">
        <f t="shared" si="74"/>
        <v>94</v>
      </c>
      <c r="AE129" s="29">
        <v>3</v>
      </c>
      <c r="AF129" s="29">
        <v>67</v>
      </c>
      <c r="AG129" s="29">
        <f t="shared" si="75"/>
        <v>70</v>
      </c>
      <c r="AH129" s="29">
        <v>1</v>
      </c>
      <c r="AI129" s="29">
        <v>1</v>
      </c>
      <c r="AJ129" s="29">
        <v>0</v>
      </c>
      <c r="AK129" s="29">
        <v>4</v>
      </c>
      <c r="AL129" s="29"/>
      <c r="AN129" s="29"/>
    </row>
    <row r="130" spans="1:40" x14ac:dyDescent="0.25">
      <c r="A130" s="30" t="s">
        <v>215</v>
      </c>
      <c r="B130" s="40" t="s">
        <v>219</v>
      </c>
      <c r="C130" s="40" t="s">
        <v>35</v>
      </c>
      <c r="E130" s="29">
        <v>1</v>
      </c>
      <c r="F130" s="29">
        <v>1</v>
      </c>
      <c r="G130" s="29">
        <v>1</v>
      </c>
      <c r="H130" s="29">
        <v>1</v>
      </c>
      <c r="I130" s="29">
        <v>1</v>
      </c>
      <c r="J130" s="29">
        <v>1</v>
      </c>
      <c r="K130" s="29">
        <v>0</v>
      </c>
      <c r="L130" s="29">
        <v>0</v>
      </c>
      <c r="M130" s="29">
        <v>1975</v>
      </c>
      <c r="N130" s="29">
        <v>0</v>
      </c>
      <c r="O130" s="29">
        <f t="shared" si="77"/>
        <v>1975</v>
      </c>
      <c r="P130" s="178"/>
      <c r="Q130" s="178"/>
      <c r="R130" s="178"/>
      <c r="S130" s="178"/>
      <c r="T130" s="179"/>
      <c r="U130" s="178"/>
      <c r="V130" s="179"/>
      <c r="W130" s="178"/>
      <c r="X130" s="179"/>
      <c r="Y130" s="178"/>
      <c r="Z130" s="178"/>
      <c r="AA130" s="178"/>
      <c r="AB130" s="178"/>
      <c r="AC130" s="178"/>
      <c r="AD130" s="178"/>
      <c r="AE130" s="178"/>
      <c r="AF130" s="178"/>
      <c r="AG130" s="178"/>
      <c r="AH130" s="29">
        <v>0</v>
      </c>
      <c r="AI130" s="29">
        <v>0</v>
      </c>
      <c r="AJ130" s="29">
        <v>0</v>
      </c>
      <c r="AK130" s="29">
        <v>1</v>
      </c>
      <c r="AL130" s="29"/>
      <c r="AN130" s="29"/>
    </row>
    <row r="131" spans="1:40" x14ac:dyDescent="0.25">
      <c r="A131" s="30" t="s">
        <v>64</v>
      </c>
      <c r="B131" s="29" t="s">
        <v>220</v>
      </c>
      <c r="C131" s="40" t="s">
        <v>35</v>
      </c>
      <c r="D131" s="29">
        <v>1</v>
      </c>
      <c r="E131" s="29"/>
      <c r="F131" s="29">
        <v>3</v>
      </c>
      <c r="H131" s="29">
        <v>9</v>
      </c>
      <c r="I131" s="29">
        <v>2</v>
      </c>
      <c r="J131" s="29">
        <v>2</v>
      </c>
      <c r="K131" s="29">
        <v>0</v>
      </c>
      <c r="L131" s="29">
        <v>0</v>
      </c>
      <c r="M131" s="29">
        <v>14064</v>
      </c>
      <c r="N131" s="29">
        <v>40</v>
      </c>
      <c r="O131" s="29">
        <f t="shared" si="77"/>
        <v>14104</v>
      </c>
      <c r="P131" s="29">
        <f t="shared" ref="P131:P137" si="78">IF(D131=1, M131, 0)</f>
        <v>14064</v>
      </c>
      <c r="Q131" s="29">
        <f t="shared" ref="Q131:Q137" si="79">IF(D131=1, N131, 0)</f>
        <v>40</v>
      </c>
      <c r="R131" s="29">
        <f t="shared" ref="R131:R137" si="80">P131+Q131</f>
        <v>14104</v>
      </c>
      <c r="S131" s="29">
        <v>7514</v>
      </c>
      <c r="T131" s="45">
        <f t="shared" ref="T131:T137" si="81">S131/P131</f>
        <v>0.53427189988623436</v>
      </c>
      <c r="U131" s="29">
        <v>35</v>
      </c>
      <c r="V131" s="45">
        <f t="shared" ref="V131:V137" si="82">U131/Q131</f>
        <v>0.875</v>
      </c>
      <c r="W131" s="29">
        <f t="shared" ref="W131:W137" si="83">S131+U131</f>
        <v>7549</v>
      </c>
      <c r="X131" s="45">
        <f t="shared" ref="X131:X137" si="84">W131/R131</f>
        <v>0.53523823028927964</v>
      </c>
      <c r="Y131" s="29">
        <v>267</v>
      </c>
      <c r="Z131" s="29">
        <v>11</v>
      </c>
      <c r="AA131" s="29">
        <f t="shared" ref="AA131:AA137" si="85">Y131+Z131</f>
        <v>278</v>
      </c>
      <c r="AB131" s="29">
        <v>237</v>
      </c>
      <c r="AC131" s="29">
        <v>10</v>
      </c>
      <c r="AD131" s="29">
        <f t="shared" ref="AD131:AD137" si="86">AB131+AC131</f>
        <v>247</v>
      </c>
      <c r="AE131" s="29">
        <v>9</v>
      </c>
      <c r="AF131" s="29">
        <v>118</v>
      </c>
      <c r="AG131" s="29">
        <f t="shared" ref="AG131:AG137" si="87">AE131+AF131</f>
        <v>127</v>
      </c>
      <c r="AH131" s="29">
        <v>4</v>
      </c>
      <c r="AI131" s="29">
        <v>1</v>
      </c>
      <c r="AJ131" s="29">
        <v>0</v>
      </c>
      <c r="AK131" s="29">
        <v>3</v>
      </c>
      <c r="AL131" s="29"/>
      <c r="AN131" s="29"/>
    </row>
    <row r="132" spans="1:40" x14ac:dyDescent="0.25">
      <c r="A132" s="30" t="s">
        <v>64</v>
      </c>
      <c r="B132" s="29" t="s">
        <v>221</v>
      </c>
      <c r="C132" s="40" t="s">
        <v>35</v>
      </c>
      <c r="D132" s="29">
        <v>1</v>
      </c>
      <c r="E132" s="29"/>
      <c r="F132" s="29">
        <v>3</v>
      </c>
      <c r="H132" s="29">
        <v>5</v>
      </c>
      <c r="I132" s="29">
        <v>2</v>
      </c>
      <c r="J132" s="29">
        <v>1</v>
      </c>
      <c r="K132" s="29">
        <v>0</v>
      </c>
      <c r="L132" s="29">
        <v>0</v>
      </c>
      <c r="M132" s="29">
        <v>13396</v>
      </c>
      <c r="N132" s="29">
        <v>8</v>
      </c>
      <c r="O132" s="29">
        <f t="shared" si="77"/>
        <v>13404</v>
      </c>
      <c r="P132" s="29">
        <f t="shared" si="78"/>
        <v>13396</v>
      </c>
      <c r="Q132" s="29">
        <f t="shared" si="79"/>
        <v>8</v>
      </c>
      <c r="R132" s="29">
        <f t="shared" si="80"/>
        <v>13404</v>
      </c>
      <c r="S132" s="29">
        <v>5126</v>
      </c>
      <c r="T132" s="45">
        <f t="shared" si="81"/>
        <v>0.38265153777246941</v>
      </c>
      <c r="U132" s="29">
        <v>8</v>
      </c>
      <c r="V132" s="45">
        <f t="shared" si="82"/>
        <v>1</v>
      </c>
      <c r="W132" s="29">
        <f t="shared" si="83"/>
        <v>5134</v>
      </c>
      <c r="X132" s="45">
        <f t="shared" si="84"/>
        <v>0.38301999403163234</v>
      </c>
      <c r="Y132" s="29">
        <v>142</v>
      </c>
      <c r="Z132" s="29">
        <v>2</v>
      </c>
      <c r="AA132" s="29">
        <f t="shared" si="85"/>
        <v>144</v>
      </c>
      <c r="AB132" s="29">
        <v>115</v>
      </c>
      <c r="AC132" s="29">
        <v>1</v>
      </c>
      <c r="AD132" s="29">
        <f t="shared" si="86"/>
        <v>116</v>
      </c>
      <c r="AE132" s="29">
        <v>2</v>
      </c>
      <c r="AF132" s="29">
        <v>85</v>
      </c>
      <c r="AG132" s="29">
        <f t="shared" si="87"/>
        <v>87</v>
      </c>
      <c r="AH132" s="29">
        <v>2</v>
      </c>
      <c r="AI132" s="29">
        <v>1</v>
      </c>
      <c r="AJ132" s="29">
        <v>0</v>
      </c>
      <c r="AK132" s="29">
        <v>3</v>
      </c>
      <c r="AL132" s="29"/>
      <c r="AN132" s="29"/>
    </row>
    <row r="133" spans="1:40" x14ac:dyDescent="0.25">
      <c r="A133" s="30" t="s">
        <v>64</v>
      </c>
      <c r="B133" s="29" t="s">
        <v>222</v>
      </c>
      <c r="C133" s="40" t="s">
        <v>35</v>
      </c>
      <c r="D133" s="29">
        <v>1</v>
      </c>
      <c r="E133" s="29"/>
      <c r="F133" s="29">
        <v>3</v>
      </c>
      <c r="H133" s="29">
        <v>4</v>
      </c>
      <c r="I133" s="29">
        <v>3</v>
      </c>
      <c r="J133" s="29">
        <v>3</v>
      </c>
      <c r="K133" s="29">
        <v>0</v>
      </c>
      <c r="L133" s="29">
        <v>0</v>
      </c>
      <c r="M133" s="29">
        <v>13839</v>
      </c>
      <c r="N133" s="29">
        <v>13</v>
      </c>
      <c r="O133" s="29">
        <f t="shared" ref="O133:O140" si="88">M133+N133</f>
        <v>13852</v>
      </c>
      <c r="P133" s="29">
        <f t="shared" si="78"/>
        <v>13839</v>
      </c>
      <c r="Q133" s="29">
        <f t="shared" si="79"/>
        <v>13</v>
      </c>
      <c r="R133" s="29">
        <f t="shared" si="80"/>
        <v>13852</v>
      </c>
      <c r="S133" s="29">
        <v>7089</v>
      </c>
      <c r="T133" s="45">
        <f t="shared" si="81"/>
        <v>0.51224799479731198</v>
      </c>
      <c r="U133" s="29">
        <v>12</v>
      </c>
      <c r="V133" s="45">
        <f t="shared" si="82"/>
        <v>0.92307692307692313</v>
      </c>
      <c r="W133" s="29">
        <f t="shared" si="83"/>
        <v>7101</v>
      </c>
      <c r="X133" s="45">
        <f t="shared" si="84"/>
        <v>0.51263355472133987</v>
      </c>
      <c r="Y133" s="29">
        <v>178</v>
      </c>
      <c r="Z133" s="29">
        <v>6</v>
      </c>
      <c r="AA133" s="29">
        <f t="shared" si="85"/>
        <v>184</v>
      </c>
      <c r="AB133" s="29">
        <v>135</v>
      </c>
      <c r="AC133" s="29">
        <v>5</v>
      </c>
      <c r="AD133" s="29">
        <f t="shared" si="86"/>
        <v>140</v>
      </c>
      <c r="AE133" s="29">
        <v>1</v>
      </c>
      <c r="AF133" s="29">
        <v>163</v>
      </c>
      <c r="AG133" s="29">
        <f t="shared" si="87"/>
        <v>164</v>
      </c>
      <c r="AH133" s="29">
        <v>1</v>
      </c>
      <c r="AI133" s="29">
        <v>1</v>
      </c>
      <c r="AJ133" s="29">
        <v>0</v>
      </c>
      <c r="AK133" s="29">
        <v>3</v>
      </c>
      <c r="AL133" s="29"/>
      <c r="AN133" s="29"/>
    </row>
    <row r="134" spans="1:40" x14ac:dyDescent="0.25">
      <c r="A134" s="30" t="s">
        <v>64</v>
      </c>
      <c r="B134" s="29" t="s">
        <v>223</v>
      </c>
      <c r="C134" s="40" t="s">
        <v>35</v>
      </c>
      <c r="D134" s="29">
        <v>1</v>
      </c>
      <c r="E134" s="29"/>
      <c r="F134" s="29">
        <v>2</v>
      </c>
      <c r="H134" s="29">
        <v>3</v>
      </c>
      <c r="I134" s="29">
        <v>0</v>
      </c>
      <c r="J134" s="29">
        <v>0</v>
      </c>
      <c r="K134" s="29">
        <v>0</v>
      </c>
      <c r="L134" s="29">
        <v>0</v>
      </c>
      <c r="M134" s="29">
        <v>4918</v>
      </c>
      <c r="N134" s="29">
        <v>0</v>
      </c>
      <c r="O134" s="29">
        <f t="shared" si="88"/>
        <v>4918</v>
      </c>
      <c r="P134" s="29">
        <f t="shared" si="78"/>
        <v>4918</v>
      </c>
      <c r="Q134" s="29">
        <f t="shared" si="79"/>
        <v>0</v>
      </c>
      <c r="R134" s="29">
        <f t="shared" si="80"/>
        <v>4918</v>
      </c>
      <c r="S134" s="29">
        <v>1541</v>
      </c>
      <c r="T134" s="45">
        <f t="shared" si="81"/>
        <v>0.31333875559170393</v>
      </c>
      <c r="U134" s="29">
        <v>0</v>
      </c>
      <c r="V134" s="45" t="e">
        <f t="shared" si="82"/>
        <v>#DIV/0!</v>
      </c>
      <c r="W134" s="29">
        <f t="shared" si="83"/>
        <v>1541</v>
      </c>
      <c r="X134" s="45">
        <f t="shared" si="84"/>
        <v>0.31333875559170393</v>
      </c>
      <c r="Y134" s="29">
        <v>106</v>
      </c>
      <c r="Z134" s="29">
        <v>2</v>
      </c>
      <c r="AA134" s="29">
        <f t="shared" si="85"/>
        <v>108</v>
      </c>
      <c r="AB134" s="29">
        <v>91</v>
      </c>
      <c r="AC134" s="29">
        <v>2</v>
      </c>
      <c r="AD134" s="29">
        <f t="shared" si="86"/>
        <v>93</v>
      </c>
      <c r="AE134" s="29">
        <v>0</v>
      </c>
      <c r="AF134" s="29">
        <v>45</v>
      </c>
      <c r="AG134" s="29">
        <f t="shared" si="87"/>
        <v>45</v>
      </c>
      <c r="AH134" s="29">
        <v>2</v>
      </c>
      <c r="AI134" s="29">
        <v>2</v>
      </c>
      <c r="AJ134" s="29">
        <v>0</v>
      </c>
      <c r="AK134" s="29">
        <v>2</v>
      </c>
      <c r="AL134" s="29"/>
      <c r="AN134" s="29"/>
    </row>
    <row r="135" spans="1:40" x14ac:dyDescent="0.25">
      <c r="A135" s="30" t="s">
        <v>65</v>
      </c>
      <c r="B135" s="29" t="s">
        <v>224</v>
      </c>
      <c r="C135" s="40" t="s">
        <v>45</v>
      </c>
      <c r="D135" s="29">
        <v>1</v>
      </c>
      <c r="E135" s="29"/>
      <c r="F135" s="29">
        <v>4</v>
      </c>
      <c r="H135" s="29">
        <v>13</v>
      </c>
      <c r="I135" s="29">
        <v>3</v>
      </c>
      <c r="J135" s="29">
        <v>3</v>
      </c>
      <c r="K135" s="29">
        <v>0</v>
      </c>
      <c r="L135" s="29">
        <v>0</v>
      </c>
      <c r="M135" s="29">
        <v>18010</v>
      </c>
      <c r="N135" s="29">
        <v>53</v>
      </c>
      <c r="O135" s="29">
        <f t="shared" si="88"/>
        <v>18063</v>
      </c>
      <c r="P135" s="29">
        <f t="shared" si="78"/>
        <v>18010</v>
      </c>
      <c r="Q135" s="29">
        <f t="shared" si="79"/>
        <v>53</v>
      </c>
      <c r="R135" s="29">
        <f t="shared" si="80"/>
        <v>18063</v>
      </c>
      <c r="S135" s="29">
        <v>9222</v>
      </c>
      <c r="T135" s="45">
        <f t="shared" si="81"/>
        <v>0.51204886174347586</v>
      </c>
      <c r="U135" s="29">
        <v>44</v>
      </c>
      <c r="V135" s="45">
        <f t="shared" si="82"/>
        <v>0.83018867924528306</v>
      </c>
      <c r="W135" s="29">
        <f t="shared" si="83"/>
        <v>9266</v>
      </c>
      <c r="X135" s="45">
        <f t="shared" si="84"/>
        <v>0.51298233958921557</v>
      </c>
      <c r="Y135" s="29">
        <v>385</v>
      </c>
      <c r="Z135" s="29">
        <v>13</v>
      </c>
      <c r="AA135" s="29">
        <f t="shared" si="85"/>
        <v>398</v>
      </c>
      <c r="AB135" s="29">
        <v>336</v>
      </c>
      <c r="AC135" s="29">
        <v>13</v>
      </c>
      <c r="AD135" s="29">
        <f t="shared" si="86"/>
        <v>349</v>
      </c>
      <c r="AE135" s="29">
        <v>176</v>
      </c>
      <c r="AF135" s="29">
        <v>315</v>
      </c>
      <c r="AG135" s="29">
        <f t="shared" si="87"/>
        <v>491</v>
      </c>
      <c r="AH135" s="29">
        <v>4</v>
      </c>
      <c r="AI135" s="29">
        <v>1</v>
      </c>
      <c r="AJ135" s="29">
        <v>0</v>
      </c>
      <c r="AK135" s="29">
        <v>4</v>
      </c>
      <c r="AL135" s="29"/>
      <c r="AN135" s="29"/>
    </row>
    <row r="136" spans="1:40" x14ac:dyDescent="0.25">
      <c r="A136" s="30" t="s">
        <v>65</v>
      </c>
      <c r="B136" s="29" t="s">
        <v>225</v>
      </c>
      <c r="C136" s="40" t="s">
        <v>45</v>
      </c>
      <c r="D136" s="29">
        <v>1</v>
      </c>
      <c r="E136" s="29"/>
      <c r="F136" s="29">
        <v>4</v>
      </c>
      <c r="H136" s="29">
        <v>9</v>
      </c>
      <c r="I136" s="29">
        <v>3</v>
      </c>
      <c r="J136" s="29">
        <v>3</v>
      </c>
      <c r="K136" s="29">
        <v>0</v>
      </c>
      <c r="L136" s="29">
        <v>0</v>
      </c>
      <c r="M136" s="29">
        <v>18852</v>
      </c>
      <c r="N136" s="29">
        <v>55</v>
      </c>
      <c r="O136" s="29">
        <f t="shared" si="88"/>
        <v>18907</v>
      </c>
      <c r="P136" s="29">
        <f t="shared" si="78"/>
        <v>18852</v>
      </c>
      <c r="Q136" s="29">
        <f t="shared" si="79"/>
        <v>55</v>
      </c>
      <c r="R136" s="29">
        <f t="shared" si="80"/>
        <v>18907</v>
      </c>
      <c r="S136" s="29">
        <v>9011</v>
      </c>
      <c r="T136" s="45">
        <f t="shared" si="81"/>
        <v>0.47798642053893486</v>
      </c>
      <c r="U136" s="29">
        <v>44</v>
      </c>
      <c r="V136" s="45">
        <f t="shared" si="82"/>
        <v>0.8</v>
      </c>
      <c r="W136" s="29">
        <f t="shared" si="83"/>
        <v>9055</v>
      </c>
      <c r="X136" s="45">
        <f t="shared" si="84"/>
        <v>0.47892315015602688</v>
      </c>
      <c r="Y136" s="29">
        <v>254</v>
      </c>
      <c r="Z136" s="29">
        <v>9</v>
      </c>
      <c r="AA136" s="29">
        <f t="shared" si="85"/>
        <v>263</v>
      </c>
      <c r="AB136" s="29">
        <v>195</v>
      </c>
      <c r="AC136" s="29">
        <v>7</v>
      </c>
      <c r="AD136" s="29">
        <f t="shared" si="86"/>
        <v>202</v>
      </c>
      <c r="AE136" s="29">
        <v>185</v>
      </c>
      <c r="AF136" s="29">
        <v>285</v>
      </c>
      <c r="AG136" s="29">
        <f t="shared" si="87"/>
        <v>470</v>
      </c>
      <c r="AH136" s="29">
        <v>4</v>
      </c>
      <c r="AI136" s="29">
        <v>3</v>
      </c>
      <c r="AJ136" s="29">
        <v>0</v>
      </c>
      <c r="AK136" s="29">
        <v>4</v>
      </c>
      <c r="AL136" s="29"/>
      <c r="AN136" s="29"/>
    </row>
    <row r="137" spans="1:40" x14ac:dyDescent="0.25">
      <c r="A137" s="30" t="s">
        <v>65</v>
      </c>
      <c r="B137" s="40" t="s">
        <v>130</v>
      </c>
      <c r="C137" s="40" t="s">
        <v>45</v>
      </c>
      <c r="D137" s="29">
        <v>1</v>
      </c>
      <c r="E137" s="29"/>
      <c r="F137" s="29">
        <v>3</v>
      </c>
      <c r="H137" s="29">
        <v>9</v>
      </c>
      <c r="I137" s="29">
        <v>1</v>
      </c>
      <c r="J137" s="29">
        <v>1</v>
      </c>
      <c r="K137" s="29">
        <v>0</v>
      </c>
      <c r="L137" s="29">
        <v>0</v>
      </c>
      <c r="M137" s="29">
        <v>38556</v>
      </c>
      <c r="N137" s="29">
        <v>109</v>
      </c>
      <c r="O137" s="29">
        <f t="shared" si="88"/>
        <v>38665</v>
      </c>
      <c r="P137" s="29">
        <f t="shared" si="78"/>
        <v>38556</v>
      </c>
      <c r="Q137" s="29">
        <f t="shared" si="79"/>
        <v>109</v>
      </c>
      <c r="R137" s="29">
        <f t="shared" si="80"/>
        <v>38665</v>
      </c>
      <c r="S137" s="29">
        <v>18700</v>
      </c>
      <c r="T137" s="45">
        <f t="shared" si="81"/>
        <v>0.48500881834215165</v>
      </c>
      <c r="U137" s="29">
        <v>89</v>
      </c>
      <c r="V137" s="45">
        <f t="shared" si="82"/>
        <v>0.8165137614678899</v>
      </c>
      <c r="W137" s="29">
        <f t="shared" si="83"/>
        <v>18789</v>
      </c>
      <c r="X137" s="45">
        <f t="shared" si="84"/>
        <v>0.48594335962757013</v>
      </c>
      <c r="Y137" s="29">
        <v>661</v>
      </c>
      <c r="Z137" s="29">
        <v>23</v>
      </c>
      <c r="AA137" s="29">
        <f t="shared" si="85"/>
        <v>684</v>
      </c>
      <c r="AB137" s="29">
        <v>550</v>
      </c>
      <c r="AC137" s="29">
        <v>21</v>
      </c>
      <c r="AD137" s="29">
        <f t="shared" si="86"/>
        <v>571</v>
      </c>
      <c r="AE137" s="29">
        <v>331</v>
      </c>
      <c r="AF137" s="29">
        <v>706</v>
      </c>
      <c r="AG137" s="29">
        <f t="shared" si="87"/>
        <v>1037</v>
      </c>
      <c r="AH137" s="29">
        <v>2</v>
      </c>
      <c r="AI137" s="29">
        <v>0</v>
      </c>
      <c r="AJ137" s="29">
        <v>0</v>
      </c>
      <c r="AK137" s="29">
        <v>3</v>
      </c>
      <c r="AL137" s="29"/>
      <c r="AN137" s="29"/>
    </row>
    <row r="138" spans="1:40" x14ac:dyDescent="0.25">
      <c r="A138" s="30" t="s">
        <v>65</v>
      </c>
      <c r="B138" s="40" t="s">
        <v>226</v>
      </c>
      <c r="C138" s="40" t="s">
        <v>45</v>
      </c>
      <c r="E138" s="29">
        <v>1</v>
      </c>
      <c r="F138" s="29">
        <v>1</v>
      </c>
      <c r="G138" s="29">
        <v>1</v>
      </c>
      <c r="H138" s="29">
        <v>1</v>
      </c>
      <c r="I138" s="29">
        <v>1</v>
      </c>
      <c r="J138" s="29">
        <v>1</v>
      </c>
      <c r="K138" s="29">
        <v>0</v>
      </c>
      <c r="L138" s="29">
        <v>0</v>
      </c>
      <c r="M138" s="29">
        <v>1694</v>
      </c>
      <c r="N138" s="29">
        <v>1</v>
      </c>
      <c r="O138" s="29">
        <f t="shared" si="88"/>
        <v>1695</v>
      </c>
      <c r="P138" s="178"/>
      <c r="Q138" s="178"/>
      <c r="R138" s="178"/>
      <c r="S138" s="178"/>
      <c r="T138" s="179"/>
      <c r="U138" s="178"/>
      <c r="V138" s="179"/>
      <c r="W138" s="178"/>
      <c r="X138" s="179"/>
      <c r="Y138" s="178"/>
      <c r="Z138" s="178"/>
      <c r="AA138" s="178"/>
      <c r="AB138" s="178"/>
      <c r="AC138" s="178"/>
      <c r="AD138" s="178"/>
      <c r="AE138" s="178"/>
      <c r="AF138" s="178"/>
      <c r="AG138" s="178"/>
      <c r="AH138" s="29">
        <v>0</v>
      </c>
      <c r="AI138" s="29">
        <v>0</v>
      </c>
      <c r="AJ138" s="29">
        <v>0</v>
      </c>
      <c r="AK138" s="29">
        <v>1</v>
      </c>
      <c r="AL138" s="29"/>
      <c r="AN138" s="29"/>
    </row>
    <row r="139" spans="1:40" x14ac:dyDescent="0.25">
      <c r="A139" s="30" t="s">
        <v>66</v>
      </c>
      <c r="B139" s="40" t="s">
        <v>227</v>
      </c>
      <c r="C139" s="40" t="s">
        <v>45</v>
      </c>
      <c r="D139" s="29">
        <v>1</v>
      </c>
      <c r="E139" s="29"/>
      <c r="F139" s="29">
        <v>1</v>
      </c>
      <c r="H139" s="29">
        <v>6</v>
      </c>
      <c r="I139" s="29">
        <v>0</v>
      </c>
      <c r="J139" s="29">
        <v>0</v>
      </c>
      <c r="K139" s="29">
        <v>2</v>
      </c>
      <c r="L139" s="29">
        <v>0</v>
      </c>
      <c r="M139" s="29">
        <v>6974</v>
      </c>
      <c r="N139" s="29">
        <v>11</v>
      </c>
      <c r="O139" s="29">
        <f t="shared" si="88"/>
        <v>6985</v>
      </c>
      <c r="P139" s="29">
        <f t="shared" ref="P139:P147" si="89">IF(D139=1, M139, 0)</f>
        <v>6974</v>
      </c>
      <c r="Q139" s="29">
        <f t="shared" ref="Q139:Q147" si="90">IF(D139=1, N139, 0)</f>
        <v>11</v>
      </c>
      <c r="R139" s="29">
        <f t="shared" ref="R139:R147" si="91">P139+Q139</f>
        <v>6985</v>
      </c>
      <c r="S139" s="29">
        <v>3063</v>
      </c>
      <c r="T139" s="45">
        <f t="shared" ref="T139:T147" si="92">S139/P139</f>
        <v>0.43920275308287926</v>
      </c>
      <c r="U139" s="29">
        <v>10</v>
      </c>
      <c r="V139" s="45">
        <f t="shared" ref="V139:V147" si="93">U139/Q139</f>
        <v>0.90909090909090906</v>
      </c>
      <c r="W139" s="29">
        <f t="shared" ref="W139:W147" si="94">S139+U139</f>
        <v>3073</v>
      </c>
      <c r="X139" s="45">
        <f t="shared" ref="X139:X147" si="95">W139/R139</f>
        <v>0.43994273443092341</v>
      </c>
      <c r="Y139" s="29">
        <v>63</v>
      </c>
      <c r="Z139" s="29">
        <v>0</v>
      </c>
      <c r="AA139" s="29">
        <f t="shared" ref="AA139:AA147" si="96">Y139+Z139</f>
        <v>63</v>
      </c>
      <c r="AB139" s="29">
        <v>37</v>
      </c>
      <c r="AC139" s="29">
        <v>0</v>
      </c>
      <c r="AD139" s="29">
        <f t="shared" ref="AD139:AD147" si="97">AB139+AC139</f>
        <v>37</v>
      </c>
      <c r="AE139" s="29">
        <v>16</v>
      </c>
      <c r="AF139" s="29">
        <v>190</v>
      </c>
      <c r="AG139" s="29">
        <f t="shared" ref="AG139:AG147" si="98">AE139+AF139</f>
        <v>206</v>
      </c>
      <c r="AH139" s="29">
        <v>2</v>
      </c>
      <c r="AI139" s="29">
        <v>1</v>
      </c>
      <c r="AJ139" s="29">
        <v>0</v>
      </c>
      <c r="AK139" s="29">
        <v>1</v>
      </c>
      <c r="AL139" s="29"/>
      <c r="AN139" s="29"/>
    </row>
    <row r="140" spans="1:40" x14ac:dyDescent="0.25">
      <c r="A140" s="30" t="s">
        <v>66</v>
      </c>
      <c r="B140" s="40" t="s">
        <v>228</v>
      </c>
      <c r="C140" s="40" t="s">
        <v>45</v>
      </c>
      <c r="D140" s="29">
        <v>1</v>
      </c>
      <c r="E140" s="29"/>
      <c r="F140" s="29">
        <v>1</v>
      </c>
      <c r="H140" s="29">
        <v>3</v>
      </c>
      <c r="I140" s="29">
        <v>0</v>
      </c>
      <c r="J140" s="29">
        <v>0</v>
      </c>
      <c r="K140" s="29">
        <v>2</v>
      </c>
      <c r="L140" s="29">
        <v>1</v>
      </c>
      <c r="M140" s="29">
        <v>7280</v>
      </c>
      <c r="N140" s="29">
        <v>4</v>
      </c>
      <c r="O140" s="29">
        <f t="shared" si="88"/>
        <v>7284</v>
      </c>
      <c r="P140" s="29">
        <f t="shared" si="89"/>
        <v>7280</v>
      </c>
      <c r="Q140" s="29">
        <f t="shared" si="90"/>
        <v>4</v>
      </c>
      <c r="R140" s="29">
        <f t="shared" si="91"/>
        <v>7284</v>
      </c>
      <c r="S140" s="29">
        <v>3530</v>
      </c>
      <c r="T140" s="45">
        <f t="shared" si="92"/>
        <v>0.48489010989010989</v>
      </c>
      <c r="U140" s="29">
        <v>5</v>
      </c>
      <c r="V140" s="45">
        <f t="shared" si="93"/>
        <v>1.25</v>
      </c>
      <c r="W140" s="29">
        <f t="shared" si="94"/>
        <v>3535</v>
      </c>
      <c r="X140" s="45">
        <f t="shared" si="95"/>
        <v>0.48531026908292146</v>
      </c>
      <c r="Y140" s="29">
        <v>87</v>
      </c>
      <c r="Z140" s="29">
        <v>1</v>
      </c>
      <c r="AA140" s="29">
        <f t="shared" si="96"/>
        <v>88</v>
      </c>
      <c r="AB140" s="29">
        <v>57</v>
      </c>
      <c r="AC140" s="29">
        <v>1</v>
      </c>
      <c r="AD140" s="29">
        <f t="shared" si="97"/>
        <v>58</v>
      </c>
      <c r="AE140" s="29">
        <v>19</v>
      </c>
      <c r="AF140" s="29">
        <v>327</v>
      </c>
      <c r="AG140" s="29">
        <f t="shared" si="98"/>
        <v>346</v>
      </c>
      <c r="AH140" s="29">
        <v>2</v>
      </c>
      <c r="AI140" s="29">
        <v>1</v>
      </c>
      <c r="AJ140" s="29">
        <v>0</v>
      </c>
      <c r="AK140" s="29">
        <v>1</v>
      </c>
      <c r="AL140" s="29"/>
      <c r="AN140" s="29"/>
    </row>
    <row r="141" spans="1:40" x14ac:dyDescent="0.25">
      <c r="A141" s="30" t="s">
        <v>66</v>
      </c>
      <c r="B141" s="40" t="s">
        <v>229</v>
      </c>
      <c r="C141" s="40" t="s">
        <v>45</v>
      </c>
      <c r="D141" s="29">
        <v>1</v>
      </c>
      <c r="E141" s="29"/>
      <c r="F141" s="29">
        <v>6</v>
      </c>
      <c r="H141" s="29">
        <v>19</v>
      </c>
      <c r="I141" s="29">
        <v>2</v>
      </c>
      <c r="J141" s="29">
        <v>1</v>
      </c>
      <c r="K141" s="29">
        <v>2</v>
      </c>
      <c r="L141" s="29">
        <v>1</v>
      </c>
      <c r="M141" s="29">
        <v>42531</v>
      </c>
      <c r="N141" s="29">
        <v>37</v>
      </c>
      <c r="O141" s="29">
        <f t="shared" ref="O141" si="99">M141+N141</f>
        <v>42568</v>
      </c>
      <c r="P141" s="29">
        <f t="shared" si="89"/>
        <v>42531</v>
      </c>
      <c r="Q141" s="29">
        <f t="shared" si="90"/>
        <v>37</v>
      </c>
      <c r="R141" s="29">
        <f t="shared" si="91"/>
        <v>42568</v>
      </c>
      <c r="S141" s="29">
        <v>20244</v>
      </c>
      <c r="T141" s="45">
        <f t="shared" si="92"/>
        <v>0.4759822247301968</v>
      </c>
      <c r="U141" s="29">
        <v>42</v>
      </c>
      <c r="V141" s="45">
        <f t="shared" si="93"/>
        <v>1.1351351351351351</v>
      </c>
      <c r="W141" s="29">
        <f t="shared" si="94"/>
        <v>20286</v>
      </c>
      <c r="X141" s="45">
        <f t="shared" si="95"/>
        <v>0.47655515880473598</v>
      </c>
      <c r="Y141" s="29">
        <v>689</v>
      </c>
      <c r="Z141" s="29">
        <v>3</v>
      </c>
      <c r="AA141" s="29">
        <f t="shared" si="96"/>
        <v>692</v>
      </c>
      <c r="AB141" s="29">
        <v>455</v>
      </c>
      <c r="AC141" s="29">
        <v>1</v>
      </c>
      <c r="AD141" s="29">
        <f t="shared" si="97"/>
        <v>456</v>
      </c>
      <c r="AE141" s="29">
        <v>1296</v>
      </c>
      <c r="AF141" s="29">
        <v>1247</v>
      </c>
      <c r="AG141" s="29">
        <f t="shared" si="98"/>
        <v>2543</v>
      </c>
      <c r="AH141" s="29">
        <v>4</v>
      </c>
      <c r="AI141" s="29">
        <v>3</v>
      </c>
      <c r="AJ141" s="29">
        <v>0</v>
      </c>
      <c r="AK141" s="29">
        <v>6</v>
      </c>
      <c r="AL141" s="29"/>
      <c r="AN141" s="29"/>
    </row>
    <row r="142" spans="1:40" x14ac:dyDescent="0.25">
      <c r="A142" s="30" t="s">
        <v>66</v>
      </c>
      <c r="B142" s="40" t="s">
        <v>130</v>
      </c>
      <c r="C142" s="40" t="s">
        <v>45</v>
      </c>
      <c r="D142" s="29">
        <v>1</v>
      </c>
      <c r="E142" s="29"/>
      <c r="F142" s="29">
        <v>5</v>
      </c>
      <c r="H142" s="29">
        <v>17</v>
      </c>
      <c r="I142" s="29">
        <v>4</v>
      </c>
      <c r="J142" s="29">
        <v>3</v>
      </c>
      <c r="K142" s="29">
        <v>1</v>
      </c>
      <c r="L142" s="29">
        <v>0</v>
      </c>
      <c r="M142" s="29">
        <v>61552</v>
      </c>
      <c r="N142" s="29">
        <v>55</v>
      </c>
      <c r="O142" s="29">
        <f t="shared" ref="O142:O160" si="100">M142+N142</f>
        <v>61607</v>
      </c>
      <c r="P142" s="29">
        <f t="shared" si="89"/>
        <v>61552</v>
      </c>
      <c r="Q142" s="29">
        <f t="shared" si="90"/>
        <v>55</v>
      </c>
      <c r="R142" s="29">
        <f t="shared" si="91"/>
        <v>61607</v>
      </c>
      <c r="S142" s="29">
        <v>28565</v>
      </c>
      <c r="T142" s="45">
        <f t="shared" si="92"/>
        <v>0.46407915258643101</v>
      </c>
      <c r="U142" s="29">
        <v>60</v>
      </c>
      <c r="V142" s="45">
        <f t="shared" si="93"/>
        <v>1.0909090909090908</v>
      </c>
      <c r="W142" s="29">
        <f t="shared" si="94"/>
        <v>28625</v>
      </c>
      <c r="X142" s="45">
        <f t="shared" si="95"/>
        <v>0.4646387585826286</v>
      </c>
      <c r="Y142" s="29">
        <v>951</v>
      </c>
      <c r="Z142" s="29">
        <v>4</v>
      </c>
      <c r="AA142" s="29">
        <f t="shared" si="96"/>
        <v>955</v>
      </c>
      <c r="AB142" s="29">
        <v>618</v>
      </c>
      <c r="AC142" s="29">
        <v>2</v>
      </c>
      <c r="AD142" s="29">
        <f t="shared" si="97"/>
        <v>620</v>
      </c>
      <c r="AE142" s="29">
        <v>329</v>
      </c>
      <c r="AF142" s="29">
        <v>533</v>
      </c>
      <c r="AG142" s="29">
        <f t="shared" si="98"/>
        <v>862</v>
      </c>
      <c r="AH142" s="29">
        <v>5</v>
      </c>
      <c r="AI142" s="29">
        <v>0</v>
      </c>
      <c r="AJ142" s="29">
        <v>0</v>
      </c>
      <c r="AK142" s="29">
        <v>5</v>
      </c>
      <c r="AL142" s="29"/>
      <c r="AN142" s="29"/>
    </row>
    <row r="143" spans="1:40" x14ac:dyDescent="0.25">
      <c r="A143" s="30" t="s">
        <v>66</v>
      </c>
      <c r="B143" s="40" t="s">
        <v>230</v>
      </c>
      <c r="C143" s="40" t="s">
        <v>45</v>
      </c>
      <c r="D143" s="29">
        <v>1</v>
      </c>
      <c r="E143" s="29"/>
      <c r="F143" s="29">
        <v>1</v>
      </c>
      <c r="H143" s="29">
        <v>2</v>
      </c>
      <c r="I143" s="29">
        <v>1</v>
      </c>
      <c r="J143" s="29">
        <v>1</v>
      </c>
      <c r="K143" s="29">
        <v>0</v>
      </c>
      <c r="L143" s="29">
        <v>0</v>
      </c>
      <c r="M143" s="29">
        <v>4767</v>
      </c>
      <c r="N143" s="29">
        <v>3</v>
      </c>
      <c r="O143" s="29">
        <f t="shared" si="100"/>
        <v>4770</v>
      </c>
      <c r="P143" s="29">
        <f t="shared" si="89"/>
        <v>4767</v>
      </c>
      <c r="Q143" s="29">
        <f t="shared" si="90"/>
        <v>3</v>
      </c>
      <c r="R143" s="29">
        <f t="shared" si="91"/>
        <v>4770</v>
      </c>
      <c r="S143" s="29">
        <v>1728</v>
      </c>
      <c r="T143" s="45">
        <f t="shared" si="92"/>
        <v>0.36249213341724357</v>
      </c>
      <c r="U143" s="29">
        <v>3</v>
      </c>
      <c r="V143" s="45">
        <f t="shared" si="93"/>
        <v>1</v>
      </c>
      <c r="W143" s="29">
        <f t="shared" si="94"/>
        <v>1731</v>
      </c>
      <c r="X143" s="45">
        <f t="shared" si="95"/>
        <v>0.36289308176100626</v>
      </c>
      <c r="Y143" s="29">
        <v>112</v>
      </c>
      <c r="Z143" s="29">
        <v>0</v>
      </c>
      <c r="AA143" s="29">
        <f t="shared" si="96"/>
        <v>112</v>
      </c>
      <c r="AB143" s="29">
        <v>69</v>
      </c>
      <c r="AC143" s="29">
        <v>0</v>
      </c>
      <c r="AD143" s="29">
        <f t="shared" si="97"/>
        <v>69</v>
      </c>
      <c r="AE143" s="29">
        <v>8</v>
      </c>
      <c r="AF143" s="29">
        <v>62</v>
      </c>
      <c r="AG143" s="29">
        <f t="shared" si="98"/>
        <v>70</v>
      </c>
      <c r="AH143" s="29">
        <v>1</v>
      </c>
      <c r="AI143" s="29">
        <v>1</v>
      </c>
      <c r="AJ143" s="29">
        <v>0</v>
      </c>
      <c r="AK143" s="29">
        <v>1</v>
      </c>
      <c r="AL143" s="29"/>
      <c r="AN143" s="29"/>
    </row>
    <row r="144" spans="1:40" x14ac:dyDescent="0.25">
      <c r="A144" s="30" t="s">
        <v>67</v>
      </c>
      <c r="B144" s="40" t="s">
        <v>168</v>
      </c>
      <c r="C144" s="40" t="s">
        <v>35</v>
      </c>
      <c r="D144" s="29">
        <v>1</v>
      </c>
      <c r="E144" s="29"/>
      <c r="F144" s="29">
        <v>2</v>
      </c>
      <c r="H144" s="29">
        <v>5</v>
      </c>
      <c r="I144" s="29">
        <v>2</v>
      </c>
      <c r="J144" s="29">
        <v>2</v>
      </c>
      <c r="K144" s="29">
        <v>0</v>
      </c>
      <c r="L144" s="29">
        <v>0</v>
      </c>
      <c r="M144" s="29">
        <v>1988</v>
      </c>
      <c r="N144" s="29">
        <v>23</v>
      </c>
      <c r="O144" s="29">
        <f t="shared" si="100"/>
        <v>2011</v>
      </c>
      <c r="P144" s="29">
        <f t="shared" si="89"/>
        <v>1988</v>
      </c>
      <c r="Q144" s="29">
        <f t="shared" si="90"/>
        <v>23</v>
      </c>
      <c r="R144" s="29">
        <f t="shared" si="91"/>
        <v>2011</v>
      </c>
      <c r="S144" s="29">
        <v>1078</v>
      </c>
      <c r="T144" s="45">
        <f t="shared" si="92"/>
        <v>0.54225352112676062</v>
      </c>
      <c r="U144" s="29">
        <v>21</v>
      </c>
      <c r="V144" s="45">
        <f t="shared" si="93"/>
        <v>0.91304347826086951</v>
      </c>
      <c r="W144" s="29">
        <f t="shared" si="94"/>
        <v>1099</v>
      </c>
      <c r="X144" s="45">
        <f t="shared" si="95"/>
        <v>0.54649428145201395</v>
      </c>
      <c r="Y144" s="29">
        <v>39</v>
      </c>
      <c r="Z144" s="29">
        <v>0</v>
      </c>
      <c r="AA144" s="29">
        <f t="shared" si="96"/>
        <v>39</v>
      </c>
      <c r="AB144" s="29">
        <v>29</v>
      </c>
      <c r="AC144" s="29">
        <v>0</v>
      </c>
      <c r="AD144" s="29">
        <f t="shared" si="97"/>
        <v>29</v>
      </c>
      <c r="AE144" s="29">
        <v>1</v>
      </c>
      <c r="AF144" s="29">
        <v>12</v>
      </c>
      <c r="AG144" s="29">
        <f t="shared" si="98"/>
        <v>13</v>
      </c>
      <c r="AH144" s="29">
        <v>2</v>
      </c>
      <c r="AI144" s="29">
        <v>0</v>
      </c>
      <c r="AJ144" s="29">
        <v>0</v>
      </c>
      <c r="AK144" s="29">
        <v>2</v>
      </c>
      <c r="AL144" s="29"/>
      <c r="AN144" s="29"/>
    </row>
    <row r="145" spans="1:40" x14ac:dyDescent="0.25">
      <c r="A145" s="30" t="s">
        <v>67</v>
      </c>
      <c r="B145" s="40" t="s">
        <v>231</v>
      </c>
      <c r="C145" s="40" t="s">
        <v>35</v>
      </c>
      <c r="D145" s="29">
        <v>1</v>
      </c>
      <c r="E145" s="29"/>
      <c r="F145" s="29">
        <v>2</v>
      </c>
      <c r="H145" s="29">
        <v>5</v>
      </c>
      <c r="I145" s="29">
        <v>2</v>
      </c>
      <c r="J145" s="29">
        <v>2</v>
      </c>
      <c r="K145" s="29">
        <v>0</v>
      </c>
      <c r="L145" s="29">
        <v>0</v>
      </c>
      <c r="M145" s="29">
        <v>1617</v>
      </c>
      <c r="N145" s="29">
        <v>4</v>
      </c>
      <c r="O145" s="29">
        <f t="shared" si="100"/>
        <v>1621</v>
      </c>
      <c r="P145" s="29">
        <f t="shared" si="89"/>
        <v>1617</v>
      </c>
      <c r="Q145" s="29">
        <f t="shared" si="90"/>
        <v>4</v>
      </c>
      <c r="R145" s="29">
        <f t="shared" si="91"/>
        <v>1621</v>
      </c>
      <c r="S145" s="29">
        <v>763</v>
      </c>
      <c r="T145" s="45">
        <f t="shared" si="92"/>
        <v>0.47186147186147187</v>
      </c>
      <c r="U145" s="29">
        <v>4</v>
      </c>
      <c r="V145" s="45">
        <f t="shared" si="93"/>
        <v>1</v>
      </c>
      <c r="W145" s="29">
        <f t="shared" si="94"/>
        <v>767</v>
      </c>
      <c r="X145" s="45">
        <f t="shared" si="95"/>
        <v>0.473164713140037</v>
      </c>
      <c r="Y145" s="29">
        <v>20</v>
      </c>
      <c r="Z145" s="29">
        <v>1</v>
      </c>
      <c r="AA145" s="29">
        <f t="shared" si="96"/>
        <v>21</v>
      </c>
      <c r="AB145" s="29">
        <v>14</v>
      </c>
      <c r="AC145" s="29">
        <v>1</v>
      </c>
      <c r="AD145" s="29">
        <f t="shared" si="97"/>
        <v>15</v>
      </c>
      <c r="AE145" s="29">
        <v>0</v>
      </c>
      <c r="AF145" s="29">
        <v>8</v>
      </c>
      <c r="AG145" s="29">
        <f t="shared" si="98"/>
        <v>8</v>
      </c>
      <c r="AH145" s="29">
        <v>2</v>
      </c>
      <c r="AI145" s="29">
        <v>1</v>
      </c>
      <c r="AJ145" s="29">
        <v>0</v>
      </c>
      <c r="AK145" s="29">
        <v>2</v>
      </c>
      <c r="AL145" s="29"/>
      <c r="AN145" s="29"/>
    </row>
    <row r="146" spans="1:40" x14ac:dyDescent="0.25">
      <c r="A146" s="30" t="s">
        <v>67</v>
      </c>
      <c r="B146" s="40" t="s">
        <v>232</v>
      </c>
      <c r="C146" s="40" t="s">
        <v>35</v>
      </c>
      <c r="D146" s="29">
        <v>1</v>
      </c>
      <c r="E146" s="29"/>
      <c r="F146" s="29">
        <v>1</v>
      </c>
      <c r="H146" s="29">
        <v>2</v>
      </c>
      <c r="I146" s="29">
        <v>0</v>
      </c>
      <c r="J146" s="29">
        <v>0</v>
      </c>
      <c r="K146" s="29">
        <v>0</v>
      </c>
      <c r="L146" s="29">
        <v>0</v>
      </c>
      <c r="M146" s="29">
        <v>948</v>
      </c>
      <c r="N146" s="29">
        <v>2</v>
      </c>
      <c r="O146" s="29">
        <f t="shared" si="100"/>
        <v>950</v>
      </c>
      <c r="P146" s="29">
        <f t="shared" si="89"/>
        <v>948</v>
      </c>
      <c r="Q146" s="29">
        <f t="shared" si="90"/>
        <v>2</v>
      </c>
      <c r="R146" s="29">
        <f t="shared" si="91"/>
        <v>950</v>
      </c>
      <c r="S146" s="29">
        <v>381</v>
      </c>
      <c r="T146" s="45">
        <f t="shared" si="92"/>
        <v>0.40189873417721517</v>
      </c>
      <c r="U146" s="29">
        <v>4</v>
      </c>
      <c r="V146" s="45">
        <f t="shared" si="93"/>
        <v>2</v>
      </c>
      <c r="W146" s="29">
        <f t="shared" si="94"/>
        <v>385</v>
      </c>
      <c r="X146" s="45">
        <f t="shared" si="95"/>
        <v>0.40526315789473683</v>
      </c>
      <c r="Y146" s="29">
        <v>20</v>
      </c>
      <c r="Z146" s="29">
        <v>2</v>
      </c>
      <c r="AA146" s="29">
        <f t="shared" si="96"/>
        <v>22</v>
      </c>
      <c r="AB146" s="29">
        <v>8</v>
      </c>
      <c r="AC146" s="29">
        <v>2</v>
      </c>
      <c r="AD146" s="29">
        <f t="shared" si="97"/>
        <v>10</v>
      </c>
      <c r="AE146" s="29">
        <v>0</v>
      </c>
      <c r="AF146" s="29">
        <v>9</v>
      </c>
      <c r="AG146" s="29">
        <f t="shared" si="98"/>
        <v>9</v>
      </c>
      <c r="AH146" s="29">
        <v>0</v>
      </c>
      <c r="AI146" s="29">
        <v>0</v>
      </c>
      <c r="AJ146" s="29">
        <v>0</v>
      </c>
      <c r="AK146" s="29">
        <v>1</v>
      </c>
      <c r="AL146" s="29"/>
      <c r="AN146" s="29"/>
    </row>
    <row r="147" spans="1:40" x14ac:dyDescent="0.25">
      <c r="A147" s="30" t="s">
        <v>67</v>
      </c>
      <c r="B147" s="40" t="s">
        <v>233</v>
      </c>
      <c r="C147" s="40" t="s">
        <v>35</v>
      </c>
      <c r="D147" s="29">
        <v>1</v>
      </c>
      <c r="E147" s="29"/>
      <c r="F147" s="29">
        <v>2</v>
      </c>
      <c r="H147" s="29">
        <v>3</v>
      </c>
      <c r="I147" s="29">
        <v>0</v>
      </c>
      <c r="J147" s="29">
        <v>0</v>
      </c>
      <c r="K147" s="29">
        <v>0</v>
      </c>
      <c r="L147" s="29">
        <v>0</v>
      </c>
      <c r="M147" s="29">
        <v>1958</v>
      </c>
      <c r="N147" s="29">
        <v>3</v>
      </c>
      <c r="O147" s="29">
        <f t="shared" si="100"/>
        <v>1961</v>
      </c>
      <c r="P147" s="29">
        <f t="shared" si="89"/>
        <v>1958</v>
      </c>
      <c r="Q147" s="29">
        <f t="shared" si="90"/>
        <v>3</v>
      </c>
      <c r="R147" s="29">
        <f t="shared" si="91"/>
        <v>1961</v>
      </c>
      <c r="S147" s="29">
        <v>808</v>
      </c>
      <c r="T147" s="45">
        <f t="shared" si="92"/>
        <v>0.41266598569969354</v>
      </c>
      <c r="U147" s="29">
        <v>4</v>
      </c>
      <c r="V147" s="45">
        <f t="shared" si="93"/>
        <v>1.3333333333333333</v>
      </c>
      <c r="W147" s="29">
        <f t="shared" si="94"/>
        <v>812</v>
      </c>
      <c r="X147" s="45">
        <f t="shared" si="95"/>
        <v>0.41407445181030089</v>
      </c>
      <c r="Y147" s="29">
        <v>60</v>
      </c>
      <c r="Z147" s="29">
        <v>1</v>
      </c>
      <c r="AA147" s="29">
        <f t="shared" si="96"/>
        <v>61</v>
      </c>
      <c r="AB147" s="29">
        <v>40</v>
      </c>
      <c r="AC147" s="29">
        <v>1</v>
      </c>
      <c r="AD147" s="29">
        <f t="shared" si="97"/>
        <v>41</v>
      </c>
      <c r="AE147" s="29">
        <v>1</v>
      </c>
      <c r="AF147" s="29">
        <v>8</v>
      </c>
      <c r="AG147" s="29">
        <f t="shared" si="98"/>
        <v>9</v>
      </c>
      <c r="AH147" s="29">
        <v>3</v>
      </c>
      <c r="AI147" s="29">
        <v>2</v>
      </c>
      <c r="AJ147" s="29">
        <v>0</v>
      </c>
      <c r="AK147" s="29">
        <v>2</v>
      </c>
      <c r="AL147" s="29"/>
      <c r="AN147" s="29"/>
    </row>
    <row r="148" spans="1:40" x14ac:dyDescent="0.25">
      <c r="A148" s="30" t="s">
        <v>68</v>
      </c>
      <c r="B148" s="40" t="s">
        <v>234</v>
      </c>
      <c r="C148" s="40" t="s">
        <v>35</v>
      </c>
      <c r="E148" s="29">
        <v>1</v>
      </c>
      <c r="F148" s="29">
        <v>2</v>
      </c>
      <c r="G148" s="29">
        <v>2</v>
      </c>
      <c r="H148" s="29">
        <v>2</v>
      </c>
      <c r="I148" s="29">
        <v>1</v>
      </c>
      <c r="J148" s="29">
        <v>1</v>
      </c>
      <c r="K148" s="29">
        <v>1</v>
      </c>
      <c r="L148" s="29">
        <v>1</v>
      </c>
      <c r="M148" s="29">
        <v>1685</v>
      </c>
      <c r="N148" s="29">
        <v>32</v>
      </c>
      <c r="O148" s="29">
        <f t="shared" si="100"/>
        <v>1717</v>
      </c>
      <c r="P148" s="178"/>
      <c r="Q148" s="178"/>
      <c r="R148" s="178"/>
      <c r="S148" s="178"/>
      <c r="T148" s="179"/>
      <c r="U148" s="178"/>
      <c r="V148" s="179"/>
      <c r="W148" s="178"/>
      <c r="X148" s="179"/>
      <c r="Y148" s="178"/>
      <c r="Z148" s="178"/>
      <c r="AA148" s="178"/>
      <c r="AB148" s="178"/>
      <c r="AC148" s="178"/>
      <c r="AD148" s="178"/>
      <c r="AE148" s="178"/>
      <c r="AF148" s="178"/>
      <c r="AG148" s="178"/>
      <c r="AH148" s="29">
        <v>1</v>
      </c>
      <c r="AI148" s="29">
        <v>1</v>
      </c>
      <c r="AJ148" s="29">
        <v>0</v>
      </c>
      <c r="AK148" s="29">
        <v>2</v>
      </c>
      <c r="AL148" s="29"/>
      <c r="AN148" s="29"/>
    </row>
    <row r="149" spans="1:40" x14ac:dyDescent="0.25">
      <c r="A149" s="30" t="s">
        <v>68</v>
      </c>
      <c r="B149" s="29" t="s">
        <v>235</v>
      </c>
      <c r="C149" s="40" t="s">
        <v>35</v>
      </c>
      <c r="D149" s="29">
        <v>1</v>
      </c>
      <c r="E149" s="29"/>
      <c r="F149" s="29">
        <v>1</v>
      </c>
      <c r="H149" s="29">
        <v>2</v>
      </c>
      <c r="I149" s="29">
        <v>1</v>
      </c>
      <c r="J149" s="29">
        <v>0</v>
      </c>
      <c r="K149" s="29">
        <v>0</v>
      </c>
      <c r="L149" s="29">
        <v>0</v>
      </c>
      <c r="M149" s="29">
        <v>733</v>
      </c>
      <c r="N149" s="29">
        <v>0</v>
      </c>
      <c r="O149" s="29">
        <f t="shared" si="100"/>
        <v>733</v>
      </c>
      <c r="P149" s="29">
        <f>IF(D149=1, M149, 0)</f>
        <v>733</v>
      </c>
      <c r="Q149" s="29">
        <f>IF(D149=1, N149, 0)</f>
        <v>0</v>
      </c>
      <c r="R149" s="29">
        <f>P149+Q149</f>
        <v>733</v>
      </c>
      <c r="S149" s="29">
        <v>418</v>
      </c>
      <c r="T149" s="45">
        <f>S149/P149</f>
        <v>0.57025920873124147</v>
      </c>
      <c r="U149" s="29">
        <v>0</v>
      </c>
      <c r="V149" s="45" t="e">
        <f>U149/Q149</f>
        <v>#DIV/0!</v>
      </c>
      <c r="W149" s="29">
        <f>S149+U149</f>
        <v>418</v>
      </c>
      <c r="X149" s="45">
        <f>W149/R149</f>
        <v>0.57025920873124147</v>
      </c>
      <c r="Y149" s="29">
        <v>14</v>
      </c>
      <c r="Z149" s="29">
        <v>0</v>
      </c>
      <c r="AA149" s="29">
        <f>Y149+Z149</f>
        <v>14</v>
      </c>
      <c r="AB149" s="29">
        <v>12</v>
      </c>
      <c r="AC149" s="29">
        <v>0</v>
      </c>
      <c r="AD149" s="29">
        <f>AB149+AC149</f>
        <v>12</v>
      </c>
      <c r="AE149" s="29">
        <v>0</v>
      </c>
      <c r="AF149" s="29">
        <v>9</v>
      </c>
      <c r="AG149" s="29">
        <f>AE149+AF149</f>
        <v>9</v>
      </c>
      <c r="AH149" s="29">
        <v>0</v>
      </c>
      <c r="AI149" s="29">
        <v>0</v>
      </c>
      <c r="AJ149" s="29">
        <v>0</v>
      </c>
      <c r="AK149" s="29">
        <v>1</v>
      </c>
      <c r="AL149" s="29"/>
      <c r="AN149" s="29"/>
    </row>
    <row r="150" spans="1:40" x14ac:dyDescent="0.25">
      <c r="A150" s="30" t="s">
        <v>68</v>
      </c>
      <c r="B150" s="29" t="s">
        <v>236</v>
      </c>
      <c r="C150" s="40" t="s">
        <v>35</v>
      </c>
      <c r="E150" s="29">
        <v>1</v>
      </c>
      <c r="F150" s="29">
        <v>1</v>
      </c>
      <c r="G150" s="29">
        <v>1</v>
      </c>
      <c r="H150" s="29">
        <v>1</v>
      </c>
      <c r="I150" s="29">
        <v>0</v>
      </c>
      <c r="J150" s="29">
        <v>0</v>
      </c>
      <c r="K150" s="29">
        <v>0</v>
      </c>
      <c r="L150" s="29">
        <v>0</v>
      </c>
      <c r="M150" s="29">
        <v>55</v>
      </c>
      <c r="N150" s="29">
        <v>6</v>
      </c>
      <c r="O150" s="29">
        <f t="shared" si="100"/>
        <v>61</v>
      </c>
      <c r="P150" s="178"/>
      <c r="Q150" s="178"/>
      <c r="R150" s="178"/>
      <c r="S150" s="178"/>
      <c r="T150" s="179"/>
      <c r="U150" s="178"/>
      <c r="V150" s="179"/>
      <c r="W150" s="178"/>
      <c r="X150" s="179"/>
      <c r="Y150" s="178"/>
      <c r="Z150" s="178"/>
      <c r="AA150" s="178"/>
      <c r="AB150" s="178"/>
      <c r="AC150" s="178"/>
      <c r="AD150" s="178"/>
      <c r="AE150" s="178"/>
      <c r="AF150" s="178"/>
      <c r="AG150" s="178"/>
      <c r="AH150" s="29">
        <v>0</v>
      </c>
      <c r="AI150" s="29">
        <v>0</v>
      </c>
      <c r="AJ150" s="29">
        <v>0</v>
      </c>
      <c r="AK150" s="29">
        <v>1</v>
      </c>
      <c r="AL150" s="29"/>
      <c r="AN150" s="29"/>
    </row>
    <row r="151" spans="1:40" x14ac:dyDescent="0.25">
      <c r="A151" s="30" t="s">
        <v>68</v>
      </c>
      <c r="B151" s="29" t="s">
        <v>237</v>
      </c>
      <c r="C151" s="40" t="s">
        <v>35</v>
      </c>
      <c r="D151" s="29">
        <v>1</v>
      </c>
      <c r="E151" s="29"/>
      <c r="F151" s="29">
        <v>2</v>
      </c>
      <c r="H151" s="29">
        <v>3</v>
      </c>
      <c r="I151" s="29">
        <v>1</v>
      </c>
      <c r="J151" s="29">
        <v>1</v>
      </c>
      <c r="K151" s="29">
        <v>0</v>
      </c>
      <c r="L151" s="29">
        <v>0</v>
      </c>
      <c r="M151" s="29">
        <v>1509</v>
      </c>
      <c r="N151" s="29">
        <v>7</v>
      </c>
      <c r="O151" s="29">
        <f t="shared" si="100"/>
        <v>1516</v>
      </c>
      <c r="P151" s="29">
        <f>IF(D151=1, M151, 0)</f>
        <v>1509</v>
      </c>
      <c r="Q151" s="29">
        <f>IF(D151=1, N151, 0)</f>
        <v>7</v>
      </c>
      <c r="R151" s="29">
        <f>P151+Q151</f>
        <v>1516</v>
      </c>
      <c r="S151" s="29">
        <v>767</v>
      </c>
      <c r="T151" s="45">
        <f>S151/P151</f>
        <v>0.50828363154406897</v>
      </c>
      <c r="U151" s="29">
        <v>6</v>
      </c>
      <c r="V151" s="45">
        <f>U151/Q151</f>
        <v>0.8571428571428571</v>
      </c>
      <c r="W151" s="29">
        <f>S151+U151</f>
        <v>773</v>
      </c>
      <c r="X151" s="45">
        <f>W151/R151</f>
        <v>0.50989445910290232</v>
      </c>
      <c r="Y151" s="29">
        <v>30</v>
      </c>
      <c r="Z151" s="29">
        <v>0</v>
      </c>
      <c r="AA151" s="29">
        <f>Y151+Z151</f>
        <v>30</v>
      </c>
      <c r="AB151" s="29">
        <v>10</v>
      </c>
      <c r="AC151" s="29">
        <v>0</v>
      </c>
      <c r="AD151" s="29">
        <f>AB151+AC151</f>
        <v>10</v>
      </c>
      <c r="AE151" s="29">
        <v>0</v>
      </c>
      <c r="AF151" s="29">
        <v>30</v>
      </c>
      <c r="AG151" s="29">
        <f>AE151+AF151</f>
        <v>30</v>
      </c>
      <c r="AH151" s="29">
        <v>2</v>
      </c>
      <c r="AI151" s="29">
        <v>2</v>
      </c>
      <c r="AJ151" s="29">
        <v>0</v>
      </c>
      <c r="AK151" s="29">
        <v>2</v>
      </c>
      <c r="AL151" s="29"/>
      <c r="AN151" s="29"/>
    </row>
    <row r="152" spans="1:40" x14ac:dyDescent="0.25">
      <c r="A152" s="30" t="s">
        <v>68</v>
      </c>
      <c r="B152" s="29" t="s">
        <v>238</v>
      </c>
      <c r="C152" s="40" t="s">
        <v>35</v>
      </c>
      <c r="E152" s="29">
        <v>1</v>
      </c>
      <c r="F152" s="29">
        <v>1</v>
      </c>
      <c r="G152" s="29">
        <v>1</v>
      </c>
      <c r="H152" s="29">
        <v>1</v>
      </c>
      <c r="I152" s="29">
        <v>0</v>
      </c>
      <c r="J152" s="29">
        <v>0</v>
      </c>
      <c r="K152" s="29">
        <v>0</v>
      </c>
      <c r="L152" s="29">
        <v>0</v>
      </c>
      <c r="M152" s="29">
        <v>542</v>
      </c>
      <c r="N152" s="29">
        <v>0</v>
      </c>
      <c r="O152" s="29">
        <f t="shared" si="100"/>
        <v>542</v>
      </c>
      <c r="P152" s="178"/>
      <c r="Q152" s="178"/>
      <c r="R152" s="178"/>
      <c r="S152" s="178"/>
      <c r="T152" s="179"/>
      <c r="U152" s="178"/>
      <c r="V152" s="179"/>
      <c r="W152" s="178"/>
      <c r="X152" s="179"/>
      <c r="Y152" s="178"/>
      <c r="Z152" s="178"/>
      <c r="AA152" s="178"/>
      <c r="AB152" s="178"/>
      <c r="AC152" s="178"/>
      <c r="AD152" s="178"/>
      <c r="AE152" s="178"/>
      <c r="AF152" s="178"/>
      <c r="AG152" s="178"/>
      <c r="AH152" s="29">
        <v>0</v>
      </c>
      <c r="AI152" s="29">
        <v>0</v>
      </c>
      <c r="AJ152" s="29">
        <v>0</v>
      </c>
      <c r="AK152" s="29">
        <v>1</v>
      </c>
      <c r="AL152" s="29"/>
      <c r="AN152" s="29"/>
    </row>
    <row r="153" spans="1:40" x14ac:dyDescent="0.25">
      <c r="A153" s="30" t="s">
        <v>68</v>
      </c>
      <c r="B153" s="29" t="s">
        <v>239</v>
      </c>
      <c r="C153" s="30" t="s">
        <v>35</v>
      </c>
      <c r="D153" s="29">
        <v>1</v>
      </c>
      <c r="E153" s="29"/>
      <c r="F153" s="29">
        <v>2</v>
      </c>
      <c r="H153" s="29">
        <v>5</v>
      </c>
      <c r="I153" s="29">
        <v>1</v>
      </c>
      <c r="J153" s="29">
        <v>1</v>
      </c>
      <c r="K153" s="29">
        <v>0</v>
      </c>
      <c r="L153" s="29">
        <v>0</v>
      </c>
      <c r="M153" s="29">
        <v>1078</v>
      </c>
      <c r="N153" s="29">
        <v>2</v>
      </c>
      <c r="O153" s="29">
        <f t="shared" si="100"/>
        <v>1080</v>
      </c>
      <c r="P153" s="29">
        <f t="shared" ref="P153:P164" si="101">IF(D153=1, M153, 0)</f>
        <v>1078</v>
      </c>
      <c r="Q153" s="29">
        <f t="shared" ref="Q153:Q164" si="102">IF(D153=1, N153, 0)</f>
        <v>2</v>
      </c>
      <c r="R153" s="29">
        <f t="shared" ref="R153:R164" si="103">P153+Q153</f>
        <v>1080</v>
      </c>
      <c r="S153" s="29">
        <v>557</v>
      </c>
      <c r="T153" s="45">
        <f t="shared" ref="T153:T164" si="104">S153/P153</f>
        <v>0.51669758812615951</v>
      </c>
      <c r="U153" s="29">
        <v>2</v>
      </c>
      <c r="V153" s="45">
        <f t="shared" ref="V153:V164" si="105">U153/Q153</f>
        <v>1</v>
      </c>
      <c r="W153" s="29">
        <f t="shared" ref="W153:W164" si="106">S153+U153</f>
        <v>559</v>
      </c>
      <c r="X153" s="45">
        <f t="shared" ref="X153:X164" si="107">W153/R153</f>
        <v>0.5175925925925926</v>
      </c>
      <c r="Y153" s="29">
        <v>56</v>
      </c>
      <c r="Z153" s="29">
        <v>2</v>
      </c>
      <c r="AA153" s="29">
        <f t="shared" ref="AA153:AA164" si="108">Y153+Z153</f>
        <v>58</v>
      </c>
      <c r="AB153" s="29">
        <v>28</v>
      </c>
      <c r="AC153" s="29">
        <v>1</v>
      </c>
      <c r="AD153" s="29">
        <f t="shared" ref="AD153:AD164" si="109">AB153+AC153</f>
        <v>29</v>
      </c>
      <c r="AE153" s="29">
        <v>1</v>
      </c>
      <c r="AF153" s="29">
        <v>8</v>
      </c>
      <c r="AG153" s="29">
        <f t="shared" ref="AG153:AG164" si="110">AE153+AF153</f>
        <v>9</v>
      </c>
      <c r="AH153" s="29">
        <v>4</v>
      </c>
      <c r="AI153" s="29">
        <v>2</v>
      </c>
      <c r="AJ153" s="29">
        <v>0</v>
      </c>
      <c r="AK153" s="29">
        <v>2</v>
      </c>
      <c r="AL153" s="29"/>
      <c r="AN153" s="29"/>
    </row>
    <row r="154" spans="1:40" x14ac:dyDescent="0.25">
      <c r="A154" s="30" t="s">
        <v>240</v>
      </c>
      <c r="B154" s="29" t="s">
        <v>241</v>
      </c>
      <c r="C154" s="40" t="s">
        <v>45</v>
      </c>
      <c r="D154" s="29">
        <v>1</v>
      </c>
      <c r="E154" s="29"/>
      <c r="F154" s="29">
        <v>13</v>
      </c>
      <c r="H154" s="29">
        <v>37</v>
      </c>
      <c r="I154" s="29">
        <v>12</v>
      </c>
      <c r="J154" s="29">
        <v>12</v>
      </c>
      <c r="K154" s="29">
        <v>0</v>
      </c>
      <c r="L154" s="29">
        <v>0</v>
      </c>
      <c r="M154" s="29">
        <v>54159</v>
      </c>
      <c r="N154" s="29">
        <v>69</v>
      </c>
      <c r="O154" s="29">
        <f t="shared" si="100"/>
        <v>54228</v>
      </c>
      <c r="P154" s="29">
        <f t="shared" si="101"/>
        <v>54159</v>
      </c>
      <c r="Q154" s="29">
        <f t="shared" si="102"/>
        <v>69</v>
      </c>
      <c r="R154" s="29">
        <f t="shared" si="103"/>
        <v>54228</v>
      </c>
      <c r="S154" s="29">
        <v>23094</v>
      </c>
      <c r="T154" s="45">
        <f t="shared" si="104"/>
        <v>0.42641112280507393</v>
      </c>
      <c r="U154" s="29">
        <v>64</v>
      </c>
      <c r="V154" s="45">
        <f t="shared" si="105"/>
        <v>0.92753623188405798</v>
      </c>
      <c r="W154" s="29">
        <f t="shared" si="106"/>
        <v>23158</v>
      </c>
      <c r="X154" s="45">
        <f t="shared" si="107"/>
        <v>0.42704875709965334</v>
      </c>
      <c r="Y154" s="29">
        <v>830</v>
      </c>
      <c r="Z154" s="29">
        <v>2</v>
      </c>
      <c r="AA154" s="29">
        <f t="shared" si="108"/>
        <v>832</v>
      </c>
      <c r="AB154" s="29">
        <v>496</v>
      </c>
      <c r="AC154" s="29">
        <v>2</v>
      </c>
      <c r="AD154" s="29">
        <f t="shared" si="109"/>
        <v>498</v>
      </c>
      <c r="AE154" s="29">
        <v>477</v>
      </c>
      <c r="AF154" s="29">
        <v>222</v>
      </c>
      <c r="AG154" s="29">
        <f t="shared" si="110"/>
        <v>699</v>
      </c>
      <c r="AH154" s="29">
        <v>8</v>
      </c>
      <c r="AI154" s="29">
        <v>5</v>
      </c>
      <c r="AJ154" s="29">
        <v>0</v>
      </c>
      <c r="AK154" s="29">
        <v>13</v>
      </c>
      <c r="AL154" s="29"/>
      <c r="AN154" s="29"/>
    </row>
    <row r="155" spans="1:40" x14ac:dyDescent="0.25">
      <c r="A155" s="30" t="s">
        <v>240</v>
      </c>
      <c r="B155" s="40" t="s">
        <v>242</v>
      </c>
      <c r="C155" s="40" t="s">
        <v>45</v>
      </c>
      <c r="D155" s="29">
        <v>1</v>
      </c>
      <c r="E155" s="29"/>
      <c r="F155" s="29">
        <v>2</v>
      </c>
      <c r="H155" s="29">
        <v>3</v>
      </c>
      <c r="I155" s="29">
        <v>2</v>
      </c>
      <c r="J155" s="29">
        <v>1</v>
      </c>
      <c r="K155" s="29">
        <v>0</v>
      </c>
      <c r="L155" s="29">
        <v>0</v>
      </c>
      <c r="M155" s="29">
        <v>5249</v>
      </c>
      <c r="N155" s="29">
        <v>1</v>
      </c>
      <c r="O155" s="29">
        <f t="shared" si="100"/>
        <v>5250</v>
      </c>
      <c r="P155" s="29">
        <f t="shared" si="101"/>
        <v>5249</v>
      </c>
      <c r="Q155" s="29">
        <f t="shared" si="102"/>
        <v>1</v>
      </c>
      <c r="R155" s="29">
        <f t="shared" si="103"/>
        <v>5250</v>
      </c>
      <c r="S155" s="29">
        <v>1901</v>
      </c>
      <c r="T155" s="45">
        <f t="shared" si="104"/>
        <v>0.36216422175652507</v>
      </c>
      <c r="U155" s="29">
        <v>1</v>
      </c>
      <c r="V155" s="45">
        <f t="shared" si="105"/>
        <v>1</v>
      </c>
      <c r="W155" s="29">
        <f t="shared" si="106"/>
        <v>1902</v>
      </c>
      <c r="X155" s="45">
        <f t="shared" si="107"/>
        <v>0.36228571428571427</v>
      </c>
      <c r="Y155" s="29">
        <v>167</v>
      </c>
      <c r="Z155" s="29">
        <v>0</v>
      </c>
      <c r="AA155" s="29">
        <f t="shared" si="108"/>
        <v>167</v>
      </c>
      <c r="AB155" s="29">
        <v>93</v>
      </c>
      <c r="AC155" s="29">
        <v>0</v>
      </c>
      <c r="AD155" s="29">
        <f t="shared" si="109"/>
        <v>93</v>
      </c>
      <c r="AE155" s="29">
        <v>27</v>
      </c>
      <c r="AF155" s="29">
        <v>32</v>
      </c>
      <c r="AG155" s="29">
        <f t="shared" si="110"/>
        <v>59</v>
      </c>
      <c r="AH155" s="29">
        <v>2</v>
      </c>
      <c r="AI155" s="29">
        <v>2</v>
      </c>
      <c r="AJ155" s="29">
        <v>0</v>
      </c>
      <c r="AK155" s="29">
        <v>2</v>
      </c>
      <c r="AL155" s="29"/>
      <c r="AN155" s="29"/>
    </row>
    <row r="156" spans="1:40" x14ac:dyDescent="0.25">
      <c r="A156" s="30" t="s">
        <v>70</v>
      </c>
      <c r="B156" s="29" t="s">
        <v>243</v>
      </c>
      <c r="C156" s="40" t="s">
        <v>45</v>
      </c>
      <c r="D156" s="29">
        <v>1</v>
      </c>
      <c r="E156" s="29"/>
      <c r="F156" s="29">
        <v>4</v>
      </c>
      <c r="H156" s="29">
        <v>8</v>
      </c>
      <c r="I156" s="29">
        <v>3</v>
      </c>
      <c r="J156" s="29">
        <v>3</v>
      </c>
      <c r="K156" s="29">
        <v>0</v>
      </c>
      <c r="L156" s="29">
        <v>0</v>
      </c>
      <c r="M156" s="29">
        <v>16968</v>
      </c>
      <c r="N156" s="29">
        <v>18</v>
      </c>
      <c r="O156" s="29">
        <f t="shared" si="100"/>
        <v>16986</v>
      </c>
      <c r="P156" s="29">
        <f t="shared" si="101"/>
        <v>16968</v>
      </c>
      <c r="Q156" s="29">
        <f t="shared" si="102"/>
        <v>18</v>
      </c>
      <c r="R156" s="29">
        <f t="shared" si="103"/>
        <v>16986</v>
      </c>
      <c r="S156" s="29">
        <v>7935</v>
      </c>
      <c r="T156" s="45">
        <f t="shared" si="104"/>
        <v>0.46764497878359262</v>
      </c>
      <c r="U156" s="29">
        <v>17</v>
      </c>
      <c r="V156" s="45">
        <f t="shared" si="105"/>
        <v>0.94444444444444442</v>
      </c>
      <c r="W156" s="29">
        <f t="shared" si="106"/>
        <v>7952</v>
      </c>
      <c r="X156" s="45">
        <f t="shared" si="107"/>
        <v>0.46815024137525019</v>
      </c>
      <c r="Y156" s="29">
        <v>233</v>
      </c>
      <c r="Z156" s="29">
        <v>5</v>
      </c>
      <c r="AA156" s="29">
        <f t="shared" si="108"/>
        <v>238</v>
      </c>
      <c r="AB156" s="29">
        <v>169</v>
      </c>
      <c r="AC156" s="29">
        <v>4</v>
      </c>
      <c r="AD156" s="29">
        <f t="shared" si="109"/>
        <v>173</v>
      </c>
      <c r="AE156" s="29">
        <v>18</v>
      </c>
      <c r="AF156" s="29">
        <v>86</v>
      </c>
      <c r="AG156" s="29">
        <f t="shared" si="110"/>
        <v>104</v>
      </c>
      <c r="AH156" s="29">
        <v>2</v>
      </c>
      <c r="AI156" s="29">
        <v>1</v>
      </c>
      <c r="AJ156" s="29">
        <v>0</v>
      </c>
      <c r="AK156" s="29">
        <v>4</v>
      </c>
      <c r="AL156" s="29"/>
      <c r="AN156" s="29"/>
    </row>
    <row r="157" spans="1:40" x14ac:dyDescent="0.25">
      <c r="A157" s="30" t="s">
        <v>70</v>
      </c>
      <c r="B157" s="29" t="s">
        <v>244</v>
      </c>
      <c r="C157" s="40" t="s">
        <v>45</v>
      </c>
      <c r="D157" s="29">
        <v>1</v>
      </c>
      <c r="E157" s="29"/>
      <c r="F157" s="29">
        <v>5</v>
      </c>
      <c r="H157" s="29">
        <v>15</v>
      </c>
      <c r="I157" s="29">
        <v>5</v>
      </c>
      <c r="J157" s="29">
        <v>4</v>
      </c>
      <c r="K157" s="29">
        <v>0</v>
      </c>
      <c r="L157" s="29">
        <v>0</v>
      </c>
      <c r="M157" s="29">
        <v>20987</v>
      </c>
      <c r="N157" s="29">
        <v>22</v>
      </c>
      <c r="O157" s="29">
        <f t="shared" si="100"/>
        <v>21009</v>
      </c>
      <c r="P157" s="29">
        <f t="shared" si="101"/>
        <v>20987</v>
      </c>
      <c r="Q157" s="29">
        <f t="shared" si="102"/>
        <v>22</v>
      </c>
      <c r="R157" s="29">
        <f t="shared" si="103"/>
        <v>21009</v>
      </c>
      <c r="S157" s="29">
        <v>7669</v>
      </c>
      <c r="T157" s="45">
        <f t="shared" si="104"/>
        <v>0.3654166865202268</v>
      </c>
      <c r="U157" s="29">
        <v>21</v>
      </c>
      <c r="V157" s="45">
        <f t="shared" si="105"/>
        <v>0.95454545454545459</v>
      </c>
      <c r="W157" s="29">
        <f t="shared" si="106"/>
        <v>7690</v>
      </c>
      <c r="X157" s="45">
        <f t="shared" si="107"/>
        <v>0.36603360464562806</v>
      </c>
      <c r="Y157" s="29">
        <v>322</v>
      </c>
      <c r="Z157" s="29">
        <v>7</v>
      </c>
      <c r="AA157" s="29">
        <f t="shared" si="108"/>
        <v>329</v>
      </c>
      <c r="AB157" s="29">
        <v>267</v>
      </c>
      <c r="AC157" s="29">
        <v>6</v>
      </c>
      <c r="AD157" s="29">
        <f t="shared" si="109"/>
        <v>273</v>
      </c>
      <c r="AE157" s="29">
        <v>72</v>
      </c>
      <c r="AF157" s="29">
        <v>109</v>
      </c>
      <c r="AG157" s="29">
        <f t="shared" si="110"/>
        <v>181</v>
      </c>
      <c r="AH157" s="29">
        <v>7</v>
      </c>
      <c r="AI157" s="29">
        <v>2</v>
      </c>
      <c r="AJ157" s="29">
        <v>0</v>
      </c>
      <c r="AK157" s="29">
        <v>5</v>
      </c>
      <c r="AL157" s="29"/>
      <c r="AN157" s="29"/>
    </row>
    <row r="158" spans="1:40" x14ac:dyDescent="0.25">
      <c r="A158" s="30" t="s">
        <v>70</v>
      </c>
      <c r="B158" s="29" t="s">
        <v>245</v>
      </c>
      <c r="C158" s="40" t="s">
        <v>45</v>
      </c>
      <c r="D158" s="29">
        <v>1</v>
      </c>
      <c r="E158" s="29"/>
      <c r="F158" s="29">
        <v>1</v>
      </c>
      <c r="H158" s="29">
        <v>4</v>
      </c>
      <c r="I158" s="29">
        <v>1</v>
      </c>
      <c r="J158" s="29">
        <v>1</v>
      </c>
      <c r="K158" s="29">
        <v>0</v>
      </c>
      <c r="L158" s="29">
        <v>0</v>
      </c>
      <c r="M158" s="29">
        <v>5036</v>
      </c>
      <c r="N158" s="29">
        <v>1</v>
      </c>
      <c r="O158" s="29">
        <f t="shared" si="100"/>
        <v>5037</v>
      </c>
      <c r="P158" s="29">
        <f t="shared" si="101"/>
        <v>5036</v>
      </c>
      <c r="Q158" s="29">
        <f t="shared" si="102"/>
        <v>1</v>
      </c>
      <c r="R158" s="29">
        <f t="shared" si="103"/>
        <v>5037</v>
      </c>
      <c r="S158" s="29">
        <v>1980</v>
      </c>
      <c r="T158" s="45">
        <f t="shared" si="104"/>
        <v>0.39316918189038919</v>
      </c>
      <c r="U158" s="29">
        <v>1</v>
      </c>
      <c r="V158" s="45">
        <f t="shared" si="105"/>
        <v>1</v>
      </c>
      <c r="W158" s="29">
        <f t="shared" si="106"/>
        <v>1981</v>
      </c>
      <c r="X158" s="45">
        <f t="shared" si="107"/>
        <v>0.3932896565415922</v>
      </c>
      <c r="Y158" s="29">
        <v>133</v>
      </c>
      <c r="Z158" s="29">
        <v>1</v>
      </c>
      <c r="AA158" s="29">
        <f t="shared" si="108"/>
        <v>134</v>
      </c>
      <c r="AB158" s="29">
        <v>107</v>
      </c>
      <c r="AC158" s="29">
        <v>1</v>
      </c>
      <c r="AD158" s="29">
        <f t="shared" si="109"/>
        <v>108</v>
      </c>
      <c r="AE158" s="29">
        <v>12</v>
      </c>
      <c r="AF158" s="29">
        <v>28</v>
      </c>
      <c r="AG158" s="29">
        <f t="shared" si="110"/>
        <v>40</v>
      </c>
      <c r="AH158" s="29">
        <v>3</v>
      </c>
      <c r="AI158" s="29">
        <v>1</v>
      </c>
      <c r="AJ158" s="29">
        <v>0</v>
      </c>
      <c r="AK158" s="29">
        <v>1</v>
      </c>
      <c r="AL158" s="29"/>
      <c r="AN158" s="29"/>
    </row>
    <row r="159" spans="1:40" x14ac:dyDescent="0.25">
      <c r="A159" s="30" t="s">
        <v>71</v>
      </c>
      <c r="B159" s="29" t="s">
        <v>246</v>
      </c>
      <c r="C159" s="40" t="s">
        <v>35</v>
      </c>
      <c r="D159" s="29">
        <v>1</v>
      </c>
      <c r="E159" s="29"/>
      <c r="F159" s="29">
        <v>4</v>
      </c>
      <c r="H159" s="29">
        <v>7</v>
      </c>
      <c r="I159" s="29">
        <v>2</v>
      </c>
      <c r="J159" s="29">
        <v>2</v>
      </c>
      <c r="K159" s="29">
        <v>0</v>
      </c>
      <c r="L159" s="29">
        <v>0</v>
      </c>
      <c r="M159" s="29">
        <v>10319</v>
      </c>
      <c r="N159" s="29">
        <v>132</v>
      </c>
      <c r="O159" s="29">
        <f t="shared" si="100"/>
        <v>10451</v>
      </c>
      <c r="P159" s="29">
        <f t="shared" si="101"/>
        <v>10319</v>
      </c>
      <c r="Q159" s="29">
        <f t="shared" si="102"/>
        <v>132</v>
      </c>
      <c r="R159" s="29">
        <f t="shared" si="103"/>
        <v>10451</v>
      </c>
      <c r="S159" s="29">
        <v>3596</v>
      </c>
      <c r="T159" s="45">
        <f t="shared" si="104"/>
        <v>0.34848338017249736</v>
      </c>
      <c r="U159" s="29">
        <v>99</v>
      </c>
      <c r="V159" s="45">
        <f t="shared" si="105"/>
        <v>0.75</v>
      </c>
      <c r="W159" s="29">
        <f t="shared" si="106"/>
        <v>3695</v>
      </c>
      <c r="X159" s="45">
        <f t="shared" si="107"/>
        <v>0.35355468376231941</v>
      </c>
      <c r="Y159" s="29">
        <v>159</v>
      </c>
      <c r="Z159" s="29">
        <v>18</v>
      </c>
      <c r="AA159" s="29">
        <f t="shared" si="108"/>
        <v>177</v>
      </c>
      <c r="AB159" s="29">
        <v>136</v>
      </c>
      <c r="AC159" s="29">
        <v>16</v>
      </c>
      <c r="AD159" s="29">
        <f t="shared" si="109"/>
        <v>152</v>
      </c>
      <c r="AE159" s="29">
        <v>4</v>
      </c>
      <c r="AF159" s="29">
        <v>55</v>
      </c>
      <c r="AG159" s="29">
        <f t="shared" si="110"/>
        <v>59</v>
      </c>
      <c r="AH159" s="29">
        <v>0</v>
      </c>
      <c r="AI159" s="29">
        <v>0</v>
      </c>
      <c r="AJ159" s="29">
        <v>0</v>
      </c>
      <c r="AK159" s="29">
        <v>4</v>
      </c>
      <c r="AL159" s="29"/>
      <c r="AN159" s="29"/>
    </row>
    <row r="160" spans="1:40" x14ac:dyDescent="0.25">
      <c r="A160" s="30" t="s">
        <v>71</v>
      </c>
      <c r="B160" s="40" t="s">
        <v>247</v>
      </c>
      <c r="C160" s="40" t="s">
        <v>35</v>
      </c>
      <c r="D160" s="29">
        <v>1</v>
      </c>
      <c r="E160" s="29"/>
      <c r="F160" s="29">
        <v>4</v>
      </c>
      <c r="H160" s="29">
        <v>9</v>
      </c>
      <c r="I160" s="29">
        <v>5</v>
      </c>
      <c r="J160" s="29">
        <v>3</v>
      </c>
      <c r="K160" s="29">
        <v>0</v>
      </c>
      <c r="L160" s="29">
        <v>0</v>
      </c>
      <c r="M160" s="29">
        <v>12048</v>
      </c>
      <c r="N160" s="29">
        <v>175</v>
      </c>
      <c r="O160" s="29">
        <f t="shared" si="100"/>
        <v>12223</v>
      </c>
      <c r="P160" s="29">
        <f t="shared" si="101"/>
        <v>12048</v>
      </c>
      <c r="Q160" s="29">
        <f t="shared" si="102"/>
        <v>175</v>
      </c>
      <c r="R160" s="29">
        <f t="shared" si="103"/>
        <v>12223</v>
      </c>
      <c r="S160" s="29">
        <v>5573</v>
      </c>
      <c r="T160" s="45">
        <f t="shared" si="104"/>
        <v>0.46256640106241698</v>
      </c>
      <c r="U160" s="29">
        <v>137</v>
      </c>
      <c r="V160" s="45">
        <f t="shared" si="105"/>
        <v>0.78285714285714281</v>
      </c>
      <c r="W160" s="29">
        <f t="shared" si="106"/>
        <v>5710</v>
      </c>
      <c r="X160" s="45">
        <f t="shared" si="107"/>
        <v>0.46715209032152499</v>
      </c>
      <c r="Y160" s="29">
        <v>258</v>
      </c>
      <c r="Z160" s="29">
        <v>40</v>
      </c>
      <c r="AA160" s="29">
        <f t="shared" si="108"/>
        <v>298</v>
      </c>
      <c r="AB160" s="29">
        <v>227</v>
      </c>
      <c r="AC160" s="29">
        <v>34</v>
      </c>
      <c r="AD160" s="29">
        <f t="shared" si="109"/>
        <v>261</v>
      </c>
      <c r="AE160" s="29">
        <v>15</v>
      </c>
      <c r="AF160" s="29">
        <v>28</v>
      </c>
      <c r="AG160" s="29">
        <f t="shared" si="110"/>
        <v>43</v>
      </c>
      <c r="AH160" s="29">
        <v>3</v>
      </c>
      <c r="AI160" s="29">
        <v>2</v>
      </c>
      <c r="AJ160" s="29">
        <v>0</v>
      </c>
      <c r="AK160" s="29">
        <v>4</v>
      </c>
      <c r="AL160" s="29"/>
      <c r="AN160" s="29"/>
    </row>
    <row r="161" spans="1:40" x14ac:dyDescent="0.25">
      <c r="A161" s="30" t="s">
        <v>71</v>
      </c>
      <c r="B161" s="29" t="s">
        <v>248</v>
      </c>
      <c r="C161" s="40" t="s">
        <v>35</v>
      </c>
      <c r="D161" s="29">
        <v>1</v>
      </c>
      <c r="E161" s="29"/>
      <c r="F161" s="29">
        <v>3</v>
      </c>
      <c r="H161" s="29">
        <v>5</v>
      </c>
      <c r="I161" s="29">
        <v>1</v>
      </c>
      <c r="J161" s="29">
        <v>0</v>
      </c>
      <c r="K161" s="29">
        <v>0</v>
      </c>
      <c r="L161" s="29">
        <v>0</v>
      </c>
      <c r="M161" s="29">
        <v>8390</v>
      </c>
      <c r="N161" s="29">
        <v>54</v>
      </c>
      <c r="O161" s="29">
        <f t="shared" ref="O161:O162" si="111">M161+N161</f>
        <v>8444</v>
      </c>
      <c r="P161" s="29">
        <f t="shared" si="101"/>
        <v>8390</v>
      </c>
      <c r="Q161" s="29">
        <f t="shared" si="102"/>
        <v>54</v>
      </c>
      <c r="R161" s="29">
        <f t="shared" si="103"/>
        <v>8444</v>
      </c>
      <c r="S161" s="29">
        <v>3473</v>
      </c>
      <c r="T161" s="45">
        <f t="shared" si="104"/>
        <v>0.41394517282479143</v>
      </c>
      <c r="U161" s="29">
        <v>49</v>
      </c>
      <c r="V161" s="45">
        <f t="shared" si="105"/>
        <v>0.90740740740740744</v>
      </c>
      <c r="W161" s="29">
        <f t="shared" si="106"/>
        <v>3522</v>
      </c>
      <c r="X161" s="45">
        <f t="shared" si="107"/>
        <v>0.41710090004737094</v>
      </c>
      <c r="Y161" s="29">
        <v>119</v>
      </c>
      <c r="Z161" s="29">
        <v>14</v>
      </c>
      <c r="AA161" s="29">
        <f t="shared" si="108"/>
        <v>133</v>
      </c>
      <c r="AB161" s="29">
        <v>104</v>
      </c>
      <c r="AC161" s="29">
        <v>13</v>
      </c>
      <c r="AD161" s="29">
        <f t="shared" si="109"/>
        <v>117</v>
      </c>
      <c r="AE161" s="29">
        <v>7</v>
      </c>
      <c r="AF161" s="29">
        <v>117</v>
      </c>
      <c r="AG161" s="29">
        <f t="shared" si="110"/>
        <v>124</v>
      </c>
      <c r="AH161" s="29">
        <v>2</v>
      </c>
      <c r="AI161" s="29">
        <v>1</v>
      </c>
      <c r="AJ161" s="29">
        <v>0</v>
      </c>
      <c r="AK161" s="29">
        <v>3</v>
      </c>
      <c r="AL161" s="29"/>
      <c r="AN161" s="29"/>
    </row>
    <row r="162" spans="1:40" x14ac:dyDescent="0.25">
      <c r="A162" s="30" t="s">
        <v>72</v>
      </c>
      <c r="B162" s="29" t="s">
        <v>249</v>
      </c>
      <c r="C162" s="40" t="s">
        <v>35</v>
      </c>
      <c r="D162" s="29">
        <v>1</v>
      </c>
      <c r="E162" s="29"/>
      <c r="F162" s="29">
        <v>2</v>
      </c>
      <c r="H162" s="29">
        <v>3</v>
      </c>
      <c r="I162" s="29">
        <v>1</v>
      </c>
      <c r="J162" s="29">
        <v>1</v>
      </c>
      <c r="K162" s="29">
        <v>1</v>
      </c>
      <c r="L162" s="29">
        <v>0</v>
      </c>
      <c r="M162" s="29">
        <v>1914</v>
      </c>
      <c r="N162" s="29">
        <v>3</v>
      </c>
      <c r="O162" s="29">
        <f t="shared" si="111"/>
        <v>1917</v>
      </c>
      <c r="P162" s="29">
        <f t="shared" si="101"/>
        <v>1914</v>
      </c>
      <c r="Q162" s="29">
        <f t="shared" si="102"/>
        <v>3</v>
      </c>
      <c r="R162" s="29">
        <f t="shared" si="103"/>
        <v>1917</v>
      </c>
      <c r="S162" s="29">
        <v>997</v>
      </c>
      <c r="T162" s="45">
        <f t="shared" si="104"/>
        <v>0.5208986415882968</v>
      </c>
      <c r="U162" s="29">
        <v>3</v>
      </c>
      <c r="V162" s="45">
        <f t="shared" si="105"/>
        <v>1</v>
      </c>
      <c r="W162" s="29">
        <f t="shared" si="106"/>
        <v>1000</v>
      </c>
      <c r="X162" s="45">
        <f t="shared" si="107"/>
        <v>0.52164840897235265</v>
      </c>
      <c r="Y162" s="29">
        <v>13</v>
      </c>
      <c r="Z162" s="29">
        <v>2</v>
      </c>
      <c r="AA162" s="29">
        <f t="shared" si="108"/>
        <v>15</v>
      </c>
      <c r="AB162" s="29">
        <v>12</v>
      </c>
      <c r="AC162" s="29">
        <v>2</v>
      </c>
      <c r="AD162" s="29">
        <f t="shared" si="109"/>
        <v>14</v>
      </c>
      <c r="AE162" s="29">
        <v>0</v>
      </c>
      <c r="AF162" s="29">
        <v>16</v>
      </c>
      <c r="AG162" s="29">
        <f t="shared" si="110"/>
        <v>16</v>
      </c>
      <c r="AH162" s="29">
        <v>1</v>
      </c>
      <c r="AI162" s="29">
        <v>1</v>
      </c>
      <c r="AJ162" s="29">
        <v>0</v>
      </c>
      <c r="AK162" s="29">
        <v>2</v>
      </c>
      <c r="AL162" s="29"/>
      <c r="AN162" s="29"/>
    </row>
    <row r="163" spans="1:40" x14ac:dyDescent="0.25">
      <c r="A163" s="30" t="s">
        <v>72</v>
      </c>
      <c r="B163" s="29" t="s">
        <v>224</v>
      </c>
      <c r="C163" s="40" t="s">
        <v>35</v>
      </c>
      <c r="D163" s="29">
        <v>1</v>
      </c>
      <c r="E163" s="29"/>
      <c r="F163" s="29">
        <v>5</v>
      </c>
      <c r="H163" s="29">
        <v>8</v>
      </c>
      <c r="I163" s="29">
        <v>2</v>
      </c>
      <c r="J163" s="29">
        <v>2</v>
      </c>
      <c r="K163" s="29">
        <v>0</v>
      </c>
      <c r="L163" s="29">
        <v>0</v>
      </c>
      <c r="M163" s="29">
        <v>5043</v>
      </c>
      <c r="N163" s="29">
        <v>7</v>
      </c>
      <c r="O163" s="29">
        <f t="shared" ref="O163:O226" si="112">M163+N163</f>
        <v>5050</v>
      </c>
      <c r="P163" s="29">
        <f t="shared" si="101"/>
        <v>5043</v>
      </c>
      <c r="Q163" s="29">
        <f t="shared" si="102"/>
        <v>7</v>
      </c>
      <c r="R163" s="29">
        <f t="shared" si="103"/>
        <v>5050</v>
      </c>
      <c r="S163" s="29">
        <v>2727</v>
      </c>
      <c r="T163" s="45">
        <f t="shared" si="104"/>
        <v>0.54074955383700174</v>
      </c>
      <c r="U163" s="29">
        <v>5</v>
      </c>
      <c r="V163" s="45">
        <f t="shared" si="105"/>
        <v>0.7142857142857143</v>
      </c>
      <c r="W163" s="29">
        <f t="shared" si="106"/>
        <v>2732</v>
      </c>
      <c r="X163" s="45">
        <f t="shared" si="107"/>
        <v>0.54099009900990103</v>
      </c>
      <c r="Y163" s="29">
        <v>42</v>
      </c>
      <c r="Z163" s="29">
        <v>3</v>
      </c>
      <c r="AA163" s="29">
        <f t="shared" si="108"/>
        <v>45</v>
      </c>
      <c r="AB163" s="29">
        <v>28</v>
      </c>
      <c r="AC163" s="29">
        <v>1</v>
      </c>
      <c r="AD163" s="29">
        <f t="shared" si="109"/>
        <v>29</v>
      </c>
      <c r="AE163" s="29">
        <v>7</v>
      </c>
      <c r="AF163" s="29">
        <v>23</v>
      </c>
      <c r="AG163" s="29">
        <f t="shared" si="110"/>
        <v>30</v>
      </c>
      <c r="AH163" s="29">
        <v>2</v>
      </c>
      <c r="AI163" s="29">
        <v>2</v>
      </c>
      <c r="AJ163" s="29">
        <v>0</v>
      </c>
      <c r="AK163" s="29">
        <v>5</v>
      </c>
      <c r="AL163" s="29"/>
      <c r="AN163" s="29"/>
    </row>
    <row r="164" spans="1:40" x14ac:dyDescent="0.25">
      <c r="A164" s="30" t="s">
        <v>72</v>
      </c>
      <c r="B164" s="29" t="s">
        <v>250</v>
      </c>
      <c r="C164" s="40" t="s">
        <v>35</v>
      </c>
      <c r="D164" s="29">
        <v>1</v>
      </c>
      <c r="E164" s="29"/>
      <c r="F164" s="29">
        <v>2</v>
      </c>
      <c r="H164" s="29">
        <v>4</v>
      </c>
      <c r="I164" s="29">
        <v>0</v>
      </c>
      <c r="J164" s="29">
        <v>0</v>
      </c>
      <c r="K164" s="29">
        <v>0</v>
      </c>
      <c r="L164" s="29">
        <v>0</v>
      </c>
      <c r="M164" s="29">
        <v>2283</v>
      </c>
      <c r="N164" s="29">
        <v>7</v>
      </c>
      <c r="O164" s="29">
        <f t="shared" si="112"/>
        <v>2290</v>
      </c>
      <c r="P164" s="29">
        <f t="shared" si="101"/>
        <v>2283</v>
      </c>
      <c r="Q164" s="29">
        <f t="shared" si="102"/>
        <v>7</v>
      </c>
      <c r="R164" s="29">
        <f t="shared" si="103"/>
        <v>2290</v>
      </c>
      <c r="S164" s="29">
        <v>952</v>
      </c>
      <c r="T164" s="45">
        <f t="shared" si="104"/>
        <v>0.41699518177836181</v>
      </c>
      <c r="U164" s="29">
        <v>7</v>
      </c>
      <c r="V164" s="45">
        <f t="shared" si="105"/>
        <v>1</v>
      </c>
      <c r="W164" s="29">
        <f t="shared" si="106"/>
        <v>959</v>
      </c>
      <c r="X164" s="45">
        <f t="shared" si="107"/>
        <v>0.41877729257641921</v>
      </c>
      <c r="Y164" s="29">
        <v>19</v>
      </c>
      <c r="Z164" s="29">
        <v>2</v>
      </c>
      <c r="AA164" s="29">
        <f t="shared" si="108"/>
        <v>21</v>
      </c>
      <c r="AB164" s="29">
        <v>15</v>
      </c>
      <c r="AC164" s="29">
        <v>2</v>
      </c>
      <c r="AD164" s="29">
        <f t="shared" si="109"/>
        <v>17</v>
      </c>
      <c r="AE164" s="29">
        <v>0</v>
      </c>
      <c r="AF164" s="29">
        <v>29</v>
      </c>
      <c r="AG164" s="29">
        <f t="shared" si="110"/>
        <v>29</v>
      </c>
      <c r="AH164" s="29">
        <v>0</v>
      </c>
      <c r="AI164" s="29">
        <v>0</v>
      </c>
      <c r="AJ164" s="29">
        <v>0</v>
      </c>
      <c r="AK164" s="29">
        <v>2</v>
      </c>
      <c r="AL164" s="29"/>
      <c r="AN164" s="29"/>
    </row>
    <row r="165" spans="1:40" x14ac:dyDescent="0.25">
      <c r="A165" s="30" t="s">
        <v>72</v>
      </c>
      <c r="B165" s="29" t="s">
        <v>251</v>
      </c>
      <c r="C165" s="40" t="s">
        <v>35</v>
      </c>
      <c r="E165" s="29">
        <v>1</v>
      </c>
      <c r="F165" s="29">
        <v>1</v>
      </c>
      <c r="G165" s="29">
        <v>1</v>
      </c>
      <c r="H165" s="29">
        <v>1</v>
      </c>
      <c r="I165" s="29">
        <v>1</v>
      </c>
      <c r="J165" s="29">
        <v>1</v>
      </c>
      <c r="K165" s="29">
        <v>0</v>
      </c>
      <c r="L165" s="29">
        <v>0</v>
      </c>
      <c r="M165" s="29">
        <v>932</v>
      </c>
      <c r="N165" s="29">
        <v>1</v>
      </c>
      <c r="O165" s="29">
        <f t="shared" si="112"/>
        <v>933</v>
      </c>
      <c r="P165" s="178"/>
      <c r="Q165" s="178"/>
      <c r="R165" s="178"/>
      <c r="S165" s="178"/>
      <c r="T165" s="179"/>
      <c r="U165" s="178"/>
      <c r="V165" s="179"/>
      <c r="W165" s="178"/>
      <c r="X165" s="179"/>
      <c r="Y165" s="178"/>
      <c r="Z165" s="178"/>
      <c r="AA165" s="178"/>
      <c r="AB165" s="178"/>
      <c r="AC165" s="178"/>
      <c r="AD165" s="178"/>
      <c r="AE165" s="178"/>
      <c r="AF165" s="178"/>
      <c r="AG165" s="178"/>
      <c r="AH165" s="29">
        <v>1</v>
      </c>
      <c r="AI165" s="29">
        <v>1</v>
      </c>
      <c r="AJ165" s="29">
        <v>0</v>
      </c>
      <c r="AK165" s="29">
        <v>1</v>
      </c>
      <c r="AL165" s="29"/>
      <c r="AN165" s="29"/>
    </row>
    <row r="166" spans="1:40" x14ac:dyDescent="0.25">
      <c r="A166" s="30" t="s">
        <v>72</v>
      </c>
      <c r="B166" s="29" t="s">
        <v>252</v>
      </c>
      <c r="C166" s="40" t="s">
        <v>35</v>
      </c>
      <c r="D166" s="29">
        <v>1</v>
      </c>
      <c r="E166" s="29"/>
      <c r="F166" s="29">
        <v>1</v>
      </c>
      <c r="H166" s="29">
        <v>2</v>
      </c>
      <c r="I166" s="29">
        <v>1</v>
      </c>
      <c r="J166" s="29">
        <v>1</v>
      </c>
      <c r="K166" s="29">
        <v>0</v>
      </c>
      <c r="L166" s="29">
        <v>0</v>
      </c>
      <c r="M166" s="29">
        <v>745</v>
      </c>
      <c r="N166" s="29">
        <v>0</v>
      </c>
      <c r="O166" s="29">
        <f t="shared" si="112"/>
        <v>745</v>
      </c>
      <c r="P166" s="29">
        <f>IF(D166=1, M166, 0)</f>
        <v>745</v>
      </c>
      <c r="Q166" s="29">
        <f>IF(D166=1, N166, 0)</f>
        <v>0</v>
      </c>
      <c r="R166" s="29">
        <f>P166+Q166</f>
        <v>745</v>
      </c>
      <c r="S166" s="29">
        <v>324</v>
      </c>
      <c r="T166" s="45">
        <f>S166/P166</f>
        <v>0.43489932885906041</v>
      </c>
      <c r="U166" s="29">
        <v>0</v>
      </c>
      <c r="V166" s="45" t="e">
        <f>U166/Q166</f>
        <v>#DIV/0!</v>
      </c>
      <c r="W166" s="29">
        <f>S166+U166</f>
        <v>324</v>
      </c>
      <c r="X166" s="45">
        <f>W166/R166</f>
        <v>0.43489932885906041</v>
      </c>
      <c r="Y166" s="29">
        <v>14</v>
      </c>
      <c r="Z166" s="29">
        <v>2</v>
      </c>
      <c r="AA166" s="29">
        <f>Y166+Z166</f>
        <v>16</v>
      </c>
      <c r="AB166" s="29">
        <v>10</v>
      </c>
      <c r="AC166" s="29">
        <v>1</v>
      </c>
      <c r="AD166" s="29">
        <f>AB166+AC166</f>
        <v>11</v>
      </c>
      <c r="AE166" s="29">
        <v>0</v>
      </c>
      <c r="AF166" s="29">
        <v>11</v>
      </c>
      <c r="AG166" s="29">
        <f>AE166+AF166</f>
        <v>11</v>
      </c>
      <c r="AH166" s="29">
        <v>1</v>
      </c>
      <c r="AI166" s="29">
        <v>1</v>
      </c>
      <c r="AJ166" s="29">
        <v>0</v>
      </c>
      <c r="AK166" s="29">
        <v>1</v>
      </c>
      <c r="AL166" s="29"/>
      <c r="AN166" s="29"/>
    </row>
    <row r="167" spans="1:40" x14ac:dyDescent="0.25">
      <c r="A167" s="30" t="s">
        <v>73</v>
      </c>
      <c r="B167" s="29" t="s">
        <v>253</v>
      </c>
      <c r="C167" s="30" t="s">
        <v>35</v>
      </c>
      <c r="E167" s="29">
        <v>1</v>
      </c>
      <c r="F167" s="29">
        <v>1</v>
      </c>
      <c r="G167" s="29">
        <v>1</v>
      </c>
      <c r="H167" s="29">
        <v>1</v>
      </c>
      <c r="I167" s="29">
        <v>1</v>
      </c>
      <c r="J167" s="29">
        <v>1</v>
      </c>
      <c r="K167" s="29">
        <v>0</v>
      </c>
      <c r="L167" s="29">
        <v>0</v>
      </c>
      <c r="M167" s="29">
        <v>4589</v>
      </c>
      <c r="N167" s="29">
        <v>11</v>
      </c>
      <c r="O167" s="29">
        <f t="shared" si="112"/>
        <v>4600</v>
      </c>
      <c r="P167" s="178"/>
      <c r="Q167" s="178"/>
      <c r="R167" s="178"/>
      <c r="S167" s="178"/>
      <c r="T167" s="178"/>
      <c r="U167" s="178"/>
      <c r="V167" s="178"/>
      <c r="W167" s="178"/>
      <c r="X167" s="178"/>
      <c r="Y167" s="178"/>
      <c r="Z167" s="178"/>
      <c r="AA167" s="178"/>
      <c r="AB167" s="178"/>
      <c r="AC167" s="178"/>
      <c r="AD167" s="178"/>
      <c r="AE167" s="178"/>
      <c r="AF167" s="178"/>
      <c r="AG167" s="178"/>
      <c r="AH167" s="29">
        <v>1</v>
      </c>
      <c r="AI167" s="29">
        <v>1</v>
      </c>
      <c r="AJ167" s="29">
        <v>0</v>
      </c>
      <c r="AK167" s="29">
        <v>1</v>
      </c>
      <c r="AL167" s="29"/>
      <c r="AN167" s="29"/>
    </row>
    <row r="168" spans="1:40" x14ac:dyDescent="0.25">
      <c r="A168" s="30" t="s">
        <v>73</v>
      </c>
      <c r="B168" s="40" t="s">
        <v>254</v>
      </c>
      <c r="C168" s="30" t="s">
        <v>35</v>
      </c>
      <c r="D168" s="29">
        <v>1</v>
      </c>
      <c r="E168" s="29"/>
      <c r="F168" s="29">
        <v>6</v>
      </c>
      <c r="H168" s="29">
        <v>22</v>
      </c>
      <c r="I168" s="29">
        <v>6</v>
      </c>
      <c r="J168" s="29">
        <v>5</v>
      </c>
      <c r="K168" s="29">
        <v>0</v>
      </c>
      <c r="L168" s="29">
        <v>0</v>
      </c>
      <c r="M168" s="29">
        <v>31930</v>
      </c>
      <c r="N168" s="29">
        <v>146</v>
      </c>
      <c r="O168" s="29">
        <f t="shared" si="112"/>
        <v>32076</v>
      </c>
      <c r="P168" s="29">
        <f t="shared" ref="P168" si="113">IF(D168=1, M168, 0)</f>
        <v>31930</v>
      </c>
      <c r="Q168" s="29">
        <f t="shared" ref="Q168" si="114">IF(D168=1, N168, 0)</f>
        <v>146</v>
      </c>
      <c r="R168" s="29">
        <f t="shared" ref="R168" si="115">P168+Q168</f>
        <v>32076</v>
      </c>
      <c r="S168" s="29">
        <v>14603</v>
      </c>
      <c r="T168" s="45">
        <f t="shared" ref="T168" si="116">S168/P168</f>
        <v>0.45734419041653618</v>
      </c>
      <c r="U168" s="29">
        <v>128</v>
      </c>
      <c r="V168" s="45">
        <f t="shared" ref="V168" si="117">U168/Q168</f>
        <v>0.87671232876712324</v>
      </c>
      <c r="W168" s="29">
        <f t="shared" ref="W168" si="118">S168+U168</f>
        <v>14731</v>
      </c>
      <c r="X168" s="45">
        <f t="shared" ref="X168" si="119">W168/R168</f>
        <v>0.45925302406783886</v>
      </c>
      <c r="Y168" s="29">
        <v>458</v>
      </c>
      <c r="Z168" s="29">
        <v>17</v>
      </c>
      <c r="AA168" s="29">
        <f t="shared" ref="AA168" si="120">Y168+Z168</f>
        <v>475</v>
      </c>
      <c r="AB168" s="29">
        <v>394</v>
      </c>
      <c r="AC168" s="29">
        <v>16</v>
      </c>
      <c r="AD168" s="29">
        <f t="shared" ref="AD168" si="121">AB168+AC168</f>
        <v>410</v>
      </c>
      <c r="AE168" s="29">
        <v>48</v>
      </c>
      <c r="AF168" s="29">
        <v>133</v>
      </c>
      <c r="AG168" s="29">
        <f t="shared" ref="AG168" si="122">AE168+AF168</f>
        <v>181</v>
      </c>
      <c r="AH168" s="29">
        <v>6</v>
      </c>
      <c r="AI168" s="29">
        <v>1</v>
      </c>
      <c r="AJ168" s="29">
        <v>0</v>
      </c>
      <c r="AK168" s="29">
        <v>6</v>
      </c>
      <c r="AL168" s="29"/>
      <c r="AN168" s="29"/>
    </row>
    <row r="169" spans="1:40" x14ac:dyDescent="0.25">
      <c r="A169" s="30" t="s">
        <v>73</v>
      </c>
      <c r="B169" s="29" t="s">
        <v>255</v>
      </c>
      <c r="C169" s="30" t="s">
        <v>35</v>
      </c>
      <c r="D169" s="29">
        <v>1</v>
      </c>
      <c r="E169" s="29"/>
      <c r="F169" s="29">
        <v>3</v>
      </c>
      <c r="H169" s="29">
        <v>6</v>
      </c>
      <c r="I169" s="29">
        <v>2</v>
      </c>
      <c r="J169" s="29">
        <v>1</v>
      </c>
      <c r="K169" s="29">
        <v>0</v>
      </c>
      <c r="L169" s="29">
        <v>0</v>
      </c>
      <c r="M169" s="29">
        <v>13403</v>
      </c>
      <c r="N169" s="29">
        <v>3</v>
      </c>
      <c r="O169" s="29">
        <f t="shared" si="112"/>
        <v>13406</v>
      </c>
      <c r="P169" s="29">
        <f t="shared" ref="P169" si="123">IF(D169=1, M169, 0)</f>
        <v>13403</v>
      </c>
      <c r="Q169" s="29">
        <f t="shared" ref="Q169" si="124">IF(D169=1, N169, 0)</f>
        <v>3</v>
      </c>
      <c r="R169" s="29">
        <f t="shared" ref="R169" si="125">P169+Q169</f>
        <v>13406</v>
      </c>
      <c r="S169" s="29">
        <v>5033</v>
      </c>
      <c r="T169" s="45">
        <f t="shared" ref="T169" si="126">S169/P169</f>
        <v>0.37551294486309034</v>
      </c>
      <c r="U169" s="29">
        <v>2</v>
      </c>
      <c r="V169" s="45">
        <f t="shared" ref="V169" si="127">U169/Q169</f>
        <v>0.66666666666666663</v>
      </c>
      <c r="W169" s="29">
        <f t="shared" ref="W169" si="128">S169+U169</f>
        <v>5035</v>
      </c>
      <c r="X169" s="45">
        <f t="shared" ref="X169" si="129">W169/R169</f>
        <v>0.37557809935849618</v>
      </c>
      <c r="Y169" s="29">
        <v>314</v>
      </c>
      <c r="Z169" s="29">
        <v>3</v>
      </c>
      <c r="AA169" s="29">
        <f t="shared" ref="AA169" si="130">Y169+Z169</f>
        <v>317</v>
      </c>
      <c r="AB169" s="29">
        <v>264</v>
      </c>
      <c r="AC169" s="29">
        <v>3</v>
      </c>
      <c r="AD169" s="29">
        <f t="shared" ref="AD169" si="131">AB169+AC169</f>
        <v>267</v>
      </c>
      <c r="AE169" s="29">
        <v>1</v>
      </c>
      <c r="AF169" s="29">
        <v>42</v>
      </c>
      <c r="AG169" s="29">
        <f t="shared" ref="AG169" si="132">AE169+AF169</f>
        <v>43</v>
      </c>
      <c r="AH169" s="29">
        <v>2</v>
      </c>
      <c r="AI169" s="29">
        <v>1</v>
      </c>
      <c r="AJ169" s="29">
        <v>0</v>
      </c>
      <c r="AK169" s="29">
        <v>3</v>
      </c>
      <c r="AL169" s="29"/>
      <c r="AN169" s="29"/>
    </row>
    <row r="170" spans="1:40" x14ac:dyDescent="0.25">
      <c r="A170" s="30" t="s">
        <v>74</v>
      </c>
      <c r="B170" s="29" t="s">
        <v>717</v>
      </c>
      <c r="C170" s="40" t="s">
        <v>45</v>
      </c>
      <c r="D170" s="29">
        <v>1</v>
      </c>
      <c r="E170" s="29"/>
      <c r="F170" s="29">
        <v>6</v>
      </c>
      <c r="H170" s="29">
        <v>14</v>
      </c>
      <c r="I170" s="29">
        <v>4</v>
      </c>
      <c r="J170" s="29">
        <v>4</v>
      </c>
      <c r="K170" s="29">
        <v>3</v>
      </c>
      <c r="L170" s="29">
        <v>1</v>
      </c>
      <c r="M170" s="29">
        <v>6243</v>
      </c>
      <c r="N170" s="29">
        <v>134</v>
      </c>
      <c r="O170" s="29">
        <f t="shared" si="112"/>
        <v>6377</v>
      </c>
      <c r="P170" s="29">
        <f t="shared" ref="P170:P179" si="133">IF(D170=1, M170, 0)</f>
        <v>6243</v>
      </c>
      <c r="Q170" s="29">
        <f t="shared" ref="Q170:Q179" si="134">IF(D170=1, N170, 0)</f>
        <v>134</v>
      </c>
      <c r="R170" s="29">
        <f t="shared" ref="R170:R179" si="135">P170+Q170</f>
        <v>6377</v>
      </c>
      <c r="S170" s="29">
        <v>3336</v>
      </c>
      <c r="T170" s="45">
        <f t="shared" ref="T170:T179" si="136">S170/P170</f>
        <v>0.53435848149927923</v>
      </c>
      <c r="U170" s="29">
        <v>111</v>
      </c>
      <c r="V170" s="45">
        <f t="shared" ref="V170:V171" si="137">U170/Q170</f>
        <v>0.82835820895522383</v>
      </c>
      <c r="W170" s="29">
        <f t="shared" ref="W170:W171" si="138">S170+U170</f>
        <v>3447</v>
      </c>
      <c r="X170" s="45">
        <f t="shared" ref="X170:X171" si="139">W170/R170</f>
        <v>0.54053630233652183</v>
      </c>
      <c r="Y170" s="29">
        <v>104</v>
      </c>
      <c r="Z170" s="29">
        <v>22</v>
      </c>
      <c r="AA170" s="29">
        <f t="shared" ref="AA170:AA179" si="140">Y170+Z170</f>
        <v>126</v>
      </c>
      <c r="AB170" s="29">
        <v>73</v>
      </c>
      <c r="AC170" s="29">
        <v>17</v>
      </c>
      <c r="AD170" s="29">
        <f t="shared" ref="AD170:AD179" si="141">AB170+AC170</f>
        <v>90</v>
      </c>
      <c r="AE170" s="29">
        <v>40</v>
      </c>
      <c r="AF170" s="29">
        <v>93</v>
      </c>
      <c r="AG170" s="29">
        <f t="shared" ref="AG170:AG179" si="142">AE170+AF170</f>
        <v>133</v>
      </c>
      <c r="AH170" s="29">
        <v>8</v>
      </c>
      <c r="AI170" s="29">
        <v>3</v>
      </c>
      <c r="AJ170" s="29">
        <v>0</v>
      </c>
      <c r="AK170" s="29">
        <v>6</v>
      </c>
      <c r="AL170" s="29"/>
      <c r="AN170" s="29"/>
    </row>
    <row r="171" spans="1:40" x14ac:dyDescent="0.25">
      <c r="A171" s="30" t="s">
        <v>74</v>
      </c>
      <c r="B171" s="29" t="s">
        <v>718</v>
      </c>
      <c r="C171" s="40" t="s">
        <v>45</v>
      </c>
      <c r="D171" s="29">
        <v>1</v>
      </c>
      <c r="E171" s="29"/>
      <c r="F171" s="29">
        <v>3</v>
      </c>
      <c r="H171" s="29">
        <v>6</v>
      </c>
      <c r="I171" s="29">
        <v>3</v>
      </c>
      <c r="J171" s="29">
        <v>2</v>
      </c>
      <c r="K171" s="29">
        <v>0</v>
      </c>
      <c r="L171" s="29">
        <v>0</v>
      </c>
      <c r="M171" s="29">
        <v>1965</v>
      </c>
      <c r="N171" s="29">
        <v>2</v>
      </c>
      <c r="O171" s="29">
        <f t="shared" si="112"/>
        <v>1967</v>
      </c>
      <c r="P171" s="29">
        <f t="shared" si="133"/>
        <v>1965</v>
      </c>
      <c r="Q171" s="29">
        <f t="shared" si="134"/>
        <v>2</v>
      </c>
      <c r="R171" s="29">
        <f t="shared" si="135"/>
        <v>1967</v>
      </c>
      <c r="S171" s="29">
        <v>853</v>
      </c>
      <c r="T171" s="45">
        <f t="shared" si="136"/>
        <v>0.43409669211195928</v>
      </c>
      <c r="U171" s="29">
        <v>2</v>
      </c>
      <c r="V171" s="45">
        <f t="shared" si="137"/>
        <v>1</v>
      </c>
      <c r="W171" s="29">
        <f t="shared" si="138"/>
        <v>855</v>
      </c>
      <c r="X171" s="45">
        <f t="shared" si="139"/>
        <v>0.43467208947635994</v>
      </c>
      <c r="Y171" s="29">
        <v>60</v>
      </c>
      <c r="Z171" s="29">
        <v>4</v>
      </c>
      <c r="AA171" s="29">
        <f t="shared" si="140"/>
        <v>64</v>
      </c>
      <c r="AB171" s="29">
        <v>38</v>
      </c>
      <c r="AC171" s="29">
        <v>4</v>
      </c>
      <c r="AD171" s="29">
        <f t="shared" si="141"/>
        <v>42</v>
      </c>
      <c r="AE171" s="29">
        <v>12</v>
      </c>
      <c r="AF171" s="29">
        <v>16</v>
      </c>
      <c r="AG171" s="29">
        <f t="shared" si="142"/>
        <v>28</v>
      </c>
      <c r="AH171" s="29">
        <v>3</v>
      </c>
      <c r="AI171" s="29">
        <v>1</v>
      </c>
      <c r="AJ171" s="29">
        <v>0</v>
      </c>
      <c r="AK171" s="29">
        <v>3</v>
      </c>
      <c r="AL171" s="29"/>
      <c r="AN171" s="29"/>
    </row>
    <row r="172" spans="1:40" x14ac:dyDescent="0.25">
      <c r="A172" s="30" t="s">
        <v>75</v>
      </c>
      <c r="B172" s="29" t="s">
        <v>256</v>
      </c>
      <c r="C172" s="30" t="s">
        <v>35</v>
      </c>
      <c r="D172" s="29">
        <v>1</v>
      </c>
      <c r="E172" s="29">
        <v>0</v>
      </c>
      <c r="F172" s="29">
        <v>1</v>
      </c>
      <c r="G172" s="29">
        <v>0</v>
      </c>
      <c r="H172" s="29">
        <v>2</v>
      </c>
      <c r="I172" s="29">
        <v>0</v>
      </c>
      <c r="J172" s="29">
        <v>0</v>
      </c>
      <c r="K172" s="29">
        <v>1</v>
      </c>
      <c r="M172" s="29">
        <v>6708</v>
      </c>
      <c r="N172" s="29">
        <v>28</v>
      </c>
      <c r="O172" s="29">
        <f t="shared" si="112"/>
        <v>6736</v>
      </c>
      <c r="P172" s="29">
        <f t="shared" si="133"/>
        <v>6708</v>
      </c>
      <c r="Q172" s="29">
        <f t="shared" si="134"/>
        <v>28</v>
      </c>
      <c r="R172" s="29">
        <f t="shared" si="135"/>
        <v>6736</v>
      </c>
      <c r="S172" s="29">
        <v>4050</v>
      </c>
      <c r="T172" s="45">
        <f t="shared" si="136"/>
        <v>0.60375670840787121</v>
      </c>
      <c r="U172" s="29">
        <v>26</v>
      </c>
      <c r="V172" s="45">
        <f t="shared" ref="V172:V179" si="143">U172/Q172</f>
        <v>0.9285714285714286</v>
      </c>
      <c r="W172" s="29">
        <f t="shared" ref="W172:W179" si="144">S172+U172</f>
        <v>4076</v>
      </c>
      <c r="X172" s="45">
        <f t="shared" ref="X172:X179" si="145">W172/R172</f>
        <v>0.60510688836104509</v>
      </c>
      <c r="Y172" s="29">
        <v>113</v>
      </c>
      <c r="Z172" s="29">
        <v>5</v>
      </c>
      <c r="AA172" s="29">
        <f t="shared" si="140"/>
        <v>118</v>
      </c>
      <c r="AB172" s="29">
        <v>78</v>
      </c>
      <c r="AC172" s="29">
        <v>2</v>
      </c>
      <c r="AD172" s="29">
        <f t="shared" si="141"/>
        <v>80</v>
      </c>
      <c r="AE172" s="29">
        <v>1</v>
      </c>
      <c r="AF172" s="29">
        <v>295</v>
      </c>
      <c r="AG172" s="29">
        <f t="shared" si="142"/>
        <v>296</v>
      </c>
      <c r="AH172" s="29">
        <v>1</v>
      </c>
      <c r="AI172" s="29">
        <v>0</v>
      </c>
      <c r="AJ172" s="29">
        <v>0</v>
      </c>
      <c r="AK172" s="29">
        <v>1</v>
      </c>
      <c r="AL172" s="29"/>
      <c r="AN172" s="29"/>
    </row>
    <row r="173" spans="1:40" x14ac:dyDescent="0.25">
      <c r="A173" s="30" t="s">
        <v>75</v>
      </c>
      <c r="B173" s="29" t="s">
        <v>257</v>
      </c>
      <c r="C173" s="30" t="s">
        <v>35</v>
      </c>
      <c r="D173" s="29">
        <v>1</v>
      </c>
      <c r="E173" s="29">
        <v>0</v>
      </c>
      <c r="F173" s="29">
        <v>3</v>
      </c>
      <c r="G173" s="29">
        <v>0</v>
      </c>
      <c r="H173" s="29">
        <v>12</v>
      </c>
      <c r="I173" s="29">
        <v>1</v>
      </c>
      <c r="J173" s="29">
        <v>1</v>
      </c>
      <c r="K173" s="29">
        <v>0</v>
      </c>
      <c r="L173" s="29">
        <v>0</v>
      </c>
      <c r="M173" s="29">
        <v>19913</v>
      </c>
      <c r="N173" s="29">
        <v>9</v>
      </c>
      <c r="O173" s="29">
        <f t="shared" si="112"/>
        <v>19922</v>
      </c>
      <c r="P173" s="29">
        <f t="shared" si="133"/>
        <v>19913</v>
      </c>
      <c r="Q173" s="29">
        <f t="shared" si="134"/>
        <v>9</v>
      </c>
      <c r="R173" s="29">
        <f t="shared" si="135"/>
        <v>19922</v>
      </c>
      <c r="S173" s="29">
        <v>8482</v>
      </c>
      <c r="T173" s="45">
        <f t="shared" si="136"/>
        <v>0.42595289509365741</v>
      </c>
      <c r="U173" s="29">
        <v>8</v>
      </c>
      <c r="V173" s="45">
        <f t="shared" si="143"/>
        <v>0.88888888888888884</v>
      </c>
      <c r="W173" s="29">
        <f t="shared" si="144"/>
        <v>8490</v>
      </c>
      <c r="X173" s="45">
        <f t="shared" si="145"/>
        <v>0.42616203192450558</v>
      </c>
      <c r="Y173" s="29">
        <v>323</v>
      </c>
      <c r="Z173" s="29">
        <v>0</v>
      </c>
      <c r="AA173" s="29">
        <f t="shared" si="140"/>
        <v>323</v>
      </c>
      <c r="AB173" s="29">
        <v>257</v>
      </c>
      <c r="AC173" s="29">
        <v>0</v>
      </c>
      <c r="AD173" s="29">
        <f t="shared" si="141"/>
        <v>257</v>
      </c>
      <c r="AE173" s="29">
        <v>9</v>
      </c>
      <c r="AF173" s="29">
        <v>99</v>
      </c>
      <c r="AG173" s="29">
        <f t="shared" si="142"/>
        <v>108</v>
      </c>
      <c r="AH173" s="29">
        <v>1</v>
      </c>
      <c r="AI173" s="29">
        <v>1</v>
      </c>
      <c r="AJ173" s="29">
        <v>0</v>
      </c>
      <c r="AK173" s="29">
        <v>3</v>
      </c>
      <c r="AL173" s="29"/>
      <c r="AN173" s="29"/>
    </row>
    <row r="174" spans="1:40" x14ac:dyDescent="0.25">
      <c r="A174" s="30" t="s">
        <v>75</v>
      </c>
      <c r="B174" s="29" t="s">
        <v>258</v>
      </c>
      <c r="C174" s="30" t="s">
        <v>35</v>
      </c>
      <c r="D174" s="29">
        <v>1</v>
      </c>
      <c r="E174" s="29">
        <v>0</v>
      </c>
      <c r="F174" s="29">
        <v>1</v>
      </c>
      <c r="G174" s="29">
        <v>0</v>
      </c>
      <c r="H174" s="29">
        <v>2</v>
      </c>
      <c r="I174" s="29">
        <v>1</v>
      </c>
      <c r="J174" s="29">
        <v>1</v>
      </c>
      <c r="K174" s="29">
        <v>0</v>
      </c>
      <c r="L174" s="29">
        <v>0</v>
      </c>
      <c r="M174" s="29">
        <v>6916</v>
      </c>
      <c r="N174" s="29">
        <v>16</v>
      </c>
      <c r="O174" s="29">
        <f t="shared" si="112"/>
        <v>6932</v>
      </c>
      <c r="P174" s="29">
        <f t="shared" si="133"/>
        <v>6916</v>
      </c>
      <c r="Q174" s="29">
        <f t="shared" si="134"/>
        <v>16</v>
      </c>
      <c r="R174" s="29">
        <f t="shared" si="135"/>
        <v>6932</v>
      </c>
      <c r="S174" s="29">
        <v>3597</v>
      </c>
      <c r="T174" s="45">
        <f t="shared" si="136"/>
        <v>0.52009832272990164</v>
      </c>
      <c r="U174" s="29">
        <v>16</v>
      </c>
      <c r="V174" s="45">
        <f t="shared" si="143"/>
        <v>1</v>
      </c>
      <c r="W174" s="29">
        <f t="shared" si="144"/>
        <v>3613</v>
      </c>
      <c r="X174" s="45">
        <f t="shared" si="145"/>
        <v>0.52120600115406812</v>
      </c>
      <c r="Y174" s="29">
        <v>75</v>
      </c>
      <c r="Z174" s="29">
        <v>2</v>
      </c>
      <c r="AA174" s="29">
        <f t="shared" si="140"/>
        <v>77</v>
      </c>
      <c r="AB174" s="29">
        <v>57</v>
      </c>
      <c r="AC174" s="29">
        <v>1</v>
      </c>
      <c r="AD174" s="29">
        <f t="shared" si="141"/>
        <v>58</v>
      </c>
      <c r="AE174" s="29">
        <v>6</v>
      </c>
      <c r="AF174" s="29">
        <v>73</v>
      </c>
      <c r="AG174" s="29">
        <f t="shared" si="142"/>
        <v>79</v>
      </c>
      <c r="AH174" s="29">
        <v>1</v>
      </c>
      <c r="AI174" s="29">
        <v>1</v>
      </c>
      <c r="AK174" s="29">
        <v>1</v>
      </c>
      <c r="AL174" s="29"/>
      <c r="AN174" s="29"/>
    </row>
    <row r="175" spans="1:40" x14ac:dyDescent="0.25">
      <c r="A175" s="30" t="s">
        <v>75</v>
      </c>
      <c r="B175" s="29" t="s">
        <v>259</v>
      </c>
      <c r="C175" s="30" t="s">
        <v>35</v>
      </c>
      <c r="D175" s="29">
        <v>1</v>
      </c>
      <c r="E175" s="29">
        <v>0</v>
      </c>
      <c r="F175" s="29">
        <v>3</v>
      </c>
      <c r="H175" s="29">
        <v>7</v>
      </c>
      <c r="I175" s="29">
        <v>0</v>
      </c>
      <c r="J175" s="29">
        <v>0</v>
      </c>
      <c r="K175" s="29">
        <v>0</v>
      </c>
      <c r="L175" s="29">
        <v>0</v>
      </c>
      <c r="M175" s="29">
        <v>21123</v>
      </c>
      <c r="N175" s="29">
        <v>9</v>
      </c>
      <c r="O175" s="29">
        <f t="shared" si="112"/>
        <v>21132</v>
      </c>
      <c r="P175" s="29">
        <f t="shared" si="133"/>
        <v>21123</v>
      </c>
      <c r="Q175" s="29">
        <f t="shared" si="134"/>
        <v>9</v>
      </c>
      <c r="R175" s="29">
        <f t="shared" si="135"/>
        <v>21132</v>
      </c>
      <c r="S175" s="29">
        <v>10252</v>
      </c>
      <c r="T175" s="45">
        <f>S175/P175</f>
        <v>0.48534772522842401</v>
      </c>
      <c r="U175" s="29">
        <v>9</v>
      </c>
      <c r="V175" s="45">
        <f t="shared" si="143"/>
        <v>1</v>
      </c>
      <c r="W175" s="29">
        <f t="shared" si="144"/>
        <v>10261</v>
      </c>
      <c r="X175" s="45">
        <f t="shared" si="145"/>
        <v>0.48556691273897407</v>
      </c>
      <c r="Y175" s="29">
        <v>249</v>
      </c>
      <c r="Z175" s="29">
        <v>4</v>
      </c>
      <c r="AA175" s="29">
        <f t="shared" si="140"/>
        <v>253</v>
      </c>
      <c r="AB175" s="29">
        <v>214</v>
      </c>
      <c r="AC175" s="29">
        <v>3</v>
      </c>
      <c r="AD175" s="29">
        <f t="shared" si="141"/>
        <v>217</v>
      </c>
      <c r="AE175" s="29">
        <v>1</v>
      </c>
      <c r="AF175" s="29">
        <v>388</v>
      </c>
      <c r="AG175" s="29">
        <f t="shared" si="142"/>
        <v>389</v>
      </c>
      <c r="AH175" s="29">
        <v>2</v>
      </c>
      <c r="AI175" s="29">
        <v>2</v>
      </c>
      <c r="AJ175" s="29">
        <v>0</v>
      </c>
      <c r="AK175" s="29">
        <v>3</v>
      </c>
      <c r="AL175" s="29"/>
      <c r="AN175" s="29"/>
    </row>
    <row r="176" spans="1:40" x14ac:dyDescent="0.25">
      <c r="A176" s="30" t="s">
        <v>75</v>
      </c>
      <c r="B176" s="29" t="s">
        <v>130</v>
      </c>
      <c r="C176" s="30" t="s">
        <v>35</v>
      </c>
      <c r="D176" s="29">
        <v>1</v>
      </c>
      <c r="E176" s="29">
        <v>0</v>
      </c>
      <c r="F176" s="29">
        <v>2</v>
      </c>
      <c r="G176" s="29">
        <v>0</v>
      </c>
      <c r="H176" s="29">
        <v>6</v>
      </c>
      <c r="K176" s="29">
        <v>1</v>
      </c>
      <c r="M176" s="29">
        <v>54660</v>
      </c>
      <c r="N176" s="29">
        <v>62</v>
      </c>
      <c r="O176" s="29">
        <f t="shared" si="112"/>
        <v>54722</v>
      </c>
      <c r="P176" s="29">
        <f t="shared" si="133"/>
        <v>54660</v>
      </c>
      <c r="Q176" s="29">
        <f t="shared" si="134"/>
        <v>62</v>
      </c>
      <c r="R176" s="29">
        <f t="shared" si="135"/>
        <v>54722</v>
      </c>
      <c r="S176" s="29">
        <v>26381</v>
      </c>
      <c r="T176" s="45">
        <f t="shared" si="136"/>
        <v>0.48263812660080496</v>
      </c>
      <c r="U176" s="29">
        <v>59</v>
      </c>
      <c r="V176" s="45">
        <f t="shared" si="143"/>
        <v>0.95161290322580649</v>
      </c>
      <c r="W176" s="29">
        <f t="shared" si="144"/>
        <v>26440</v>
      </c>
      <c r="X176" s="45">
        <f t="shared" si="145"/>
        <v>0.48316947479989769</v>
      </c>
      <c r="Y176" s="29">
        <v>760</v>
      </c>
      <c r="Z176" s="29">
        <v>11</v>
      </c>
      <c r="AA176" s="29">
        <f t="shared" si="140"/>
        <v>771</v>
      </c>
      <c r="AB176" s="29">
        <v>606</v>
      </c>
      <c r="AC176" s="29">
        <v>6</v>
      </c>
      <c r="AD176" s="29">
        <f t="shared" si="141"/>
        <v>612</v>
      </c>
      <c r="AE176" s="29">
        <v>128</v>
      </c>
      <c r="AF176" s="29">
        <v>1156</v>
      </c>
      <c r="AG176" s="29">
        <f t="shared" si="142"/>
        <v>1284</v>
      </c>
      <c r="AH176" s="29">
        <v>3</v>
      </c>
      <c r="AI176" s="29">
        <v>1</v>
      </c>
      <c r="AJ176" s="29">
        <v>0</v>
      </c>
      <c r="AK176" s="29">
        <v>2</v>
      </c>
      <c r="AL176" s="29"/>
      <c r="AN176" s="29"/>
    </row>
    <row r="177" spans="1:40" x14ac:dyDescent="0.25">
      <c r="A177" s="30" t="s">
        <v>76</v>
      </c>
      <c r="B177" s="29" t="s">
        <v>260</v>
      </c>
      <c r="C177" s="40" t="s">
        <v>35</v>
      </c>
      <c r="D177" s="29">
        <v>1</v>
      </c>
      <c r="E177" s="29">
        <v>0</v>
      </c>
      <c r="F177" s="29">
        <v>2</v>
      </c>
      <c r="G177" s="29">
        <v>0</v>
      </c>
      <c r="H177" s="29">
        <v>3</v>
      </c>
      <c r="I177" s="29">
        <v>2</v>
      </c>
      <c r="J177" s="29">
        <v>2</v>
      </c>
      <c r="K177" s="29">
        <v>0</v>
      </c>
      <c r="L177" s="29">
        <v>0</v>
      </c>
      <c r="M177" s="29">
        <v>3275</v>
      </c>
      <c r="N177" s="29">
        <v>4</v>
      </c>
      <c r="O177" s="29">
        <f t="shared" si="112"/>
        <v>3279</v>
      </c>
      <c r="P177" s="29">
        <f t="shared" si="133"/>
        <v>3275</v>
      </c>
      <c r="Q177" s="29">
        <f t="shared" si="134"/>
        <v>4</v>
      </c>
      <c r="R177" s="29">
        <f t="shared" si="135"/>
        <v>3279</v>
      </c>
      <c r="S177" s="29">
        <v>1462</v>
      </c>
      <c r="T177" s="45">
        <f t="shared" si="136"/>
        <v>0.44641221374045803</v>
      </c>
      <c r="U177" s="29">
        <v>4</v>
      </c>
      <c r="V177" s="45">
        <f t="shared" si="143"/>
        <v>1</v>
      </c>
      <c r="W177" s="29">
        <f t="shared" si="144"/>
        <v>1466</v>
      </c>
      <c r="X177" s="45">
        <f t="shared" si="145"/>
        <v>0.44708752668496493</v>
      </c>
      <c r="Y177" s="29">
        <v>22</v>
      </c>
      <c r="Z177" s="29">
        <v>0</v>
      </c>
      <c r="AA177" s="29">
        <f t="shared" si="140"/>
        <v>22</v>
      </c>
      <c r="AB177" s="29">
        <v>12</v>
      </c>
      <c r="AC177" s="29">
        <v>0</v>
      </c>
      <c r="AD177" s="29">
        <f t="shared" si="141"/>
        <v>12</v>
      </c>
      <c r="AE177" s="29">
        <v>0</v>
      </c>
      <c r="AF177" s="29">
        <v>46</v>
      </c>
      <c r="AG177" s="29">
        <f t="shared" si="142"/>
        <v>46</v>
      </c>
      <c r="AH177" s="29">
        <v>1</v>
      </c>
      <c r="AI177" s="29">
        <v>1</v>
      </c>
      <c r="AK177" s="29">
        <v>2</v>
      </c>
      <c r="AL177" s="29"/>
      <c r="AN177" s="29"/>
    </row>
    <row r="178" spans="1:40" x14ac:dyDescent="0.25">
      <c r="A178" s="30" t="s">
        <v>76</v>
      </c>
      <c r="B178" s="29" t="s">
        <v>261</v>
      </c>
      <c r="C178" s="40" t="s">
        <v>35</v>
      </c>
      <c r="D178" s="29">
        <v>1</v>
      </c>
      <c r="E178" s="29">
        <v>0</v>
      </c>
      <c r="F178" s="29">
        <v>2</v>
      </c>
      <c r="G178" s="29">
        <v>0</v>
      </c>
      <c r="H178" s="29">
        <v>4</v>
      </c>
      <c r="I178" s="29">
        <v>2</v>
      </c>
      <c r="J178" s="29">
        <v>1</v>
      </c>
      <c r="K178" s="29">
        <v>1</v>
      </c>
      <c r="L178" s="29">
        <v>1</v>
      </c>
      <c r="M178" s="29">
        <v>2725</v>
      </c>
      <c r="N178" s="29">
        <v>5</v>
      </c>
      <c r="O178" s="29">
        <f t="shared" si="112"/>
        <v>2730</v>
      </c>
      <c r="P178" s="29">
        <f t="shared" si="133"/>
        <v>2725</v>
      </c>
      <c r="Q178" s="29">
        <f t="shared" si="134"/>
        <v>5</v>
      </c>
      <c r="R178" s="29">
        <f t="shared" si="135"/>
        <v>2730</v>
      </c>
      <c r="S178" s="29">
        <v>1127</v>
      </c>
      <c r="T178" s="45">
        <f t="shared" si="136"/>
        <v>0.41357798165137616</v>
      </c>
      <c r="U178" s="29">
        <v>5</v>
      </c>
      <c r="V178" s="45">
        <f t="shared" si="143"/>
        <v>1</v>
      </c>
      <c r="W178" s="29">
        <f t="shared" si="144"/>
        <v>1132</v>
      </c>
      <c r="X178" s="45">
        <f t="shared" si="145"/>
        <v>0.41465201465201468</v>
      </c>
      <c r="Y178" s="29">
        <v>28</v>
      </c>
      <c r="Z178" s="29">
        <v>0</v>
      </c>
      <c r="AA178" s="29">
        <f t="shared" si="140"/>
        <v>28</v>
      </c>
      <c r="AB178" s="29">
        <v>20</v>
      </c>
      <c r="AC178" s="29">
        <v>0</v>
      </c>
      <c r="AD178" s="29">
        <f t="shared" si="141"/>
        <v>20</v>
      </c>
      <c r="AE178" s="29">
        <v>4</v>
      </c>
      <c r="AF178" s="29">
        <v>44</v>
      </c>
      <c r="AG178" s="29">
        <f t="shared" si="142"/>
        <v>48</v>
      </c>
      <c r="AH178" s="29">
        <v>2</v>
      </c>
      <c r="AI178" s="29">
        <v>1</v>
      </c>
      <c r="AJ178" s="29">
        <v>0</v>
      </c>
      <c r="AK178" s="29">
        <v>2</v>
      </c>
      <c r="AL178" s="29"/>
      <c r="AN178" s="29"/>
    </row>
    <row r="179" spans="1:40" x14ac:dyDescent="0.25">
      <c r="A179" s="30" t="s">
        <v>76</v>
      </c>
      <c r="B179" s="29" t="s">
        <v>262</v>
      </c>
      <c r="C179" s="40" t="s">
        <v>35</v>
      </c>
      <c r="D179" s="29">
        <v>1</v>
      </c>
      <c r="E179" s="29">
        <v>0</v>
      </c>
      <c r="F179" s="29">
        <v>5</v>
      </c>
      <c r="G179" s="29">
        <v>0</v>
      </c>
      <c r="H179" s="29">
        <v>7</v>
      </c>
      <c r="I179" s="29">
        <v>3</v>
      </c>
      <c r="J179" s="29">
        <v>2</v>
      </c>
      <c r="K179" s="29">
        <v>1</v>
      </c>
      <c r="L179" s="29">
        <v>1</v>
      </c>
      <c r="M179" s="29">
        <v>7888</v>
      </c>
      <c r="N179" s="29">
        <v>5</v>
      </c>
      <c r="O179" s="29">
        <f t="shared" si="112"/>
        <v>7893</v>
      </c>
      <c r="P179" s="29">
        <f t="shared" si="133"/>
        <v>7888</v>
      </c>
      <c r="Q179" s="29">
        <f t="shared" si="134"/>
        <v>5</v>
      </c>
      <c r="R179" s="29">
        <f t="shared" si="135"/>
        <v>7893</v>
      </c>
      <c r="S179" s="29">
        <v>3808</v>
      </c>
      <c r="T179" s="45">
        <f t="shared" si="136"/>
        <v>0.48275862068965519</v>
      </c>
      <c r="U179" s="29">
        <v>4</v>
      </c>
      <c r="V179" s="45">
        <f t="shared" si="143"/>
        <v>0.8</v>
      </c>
      <c r="W179" s="29">
        <f t="shared" si="144"/>
        <v>3812</v>
      </c>
      <c r="X179" s="45">
        <f t="shared" si="145"/>
        <v>0.48295958444191056</v>
      </c>
      <c r="Y179" s="29">
        <v>68</v>
      </c>
      <c r="Z179" s="29">
        <v>0</v>
      </c>
      <c r="AA179" s="29">
        <f t="shared" si="140"/>
        <v>68</v>
      </c>
      <c r="AB179" s="29">
        <v>30</v>
      </c>
      <c r="AC179" s="29">
        <v>0</v>
      </c>
      <c r="AD179" s="29">
        <f t="shared" si="141"/>
        <v>30</v>
      </c>
      <c r="AE179" s="29">
        <v>1</v>
      </c>
      <c r="AF179" s="29">
        <v>52</v>
      </c>
      <c r="AG179" s="29">
        <f t="shared" si="142"/>
        <v>53</v>
      </c>
      <c r="AH179" s="29">
        <v>4</v>
      </c>
      <c r="AI179" s="29">
        <v>3</v>
      </c>
      <c r="AJ179" s="29">
        <v>0</v>
      </c>
      <c r="AK179" s="29">
        <v>5</v>
      </c>
      <c r="AL179" s="29"/>
      <c r="AN179" s="29"/>
    </row>
    <row r="180" spans="1:40" x14ac:dyDescent="0.25">
      <c r="A180" s="30" t="s">
        <v>76</v>
      </c>
      <c r="B180" s="29" t="s">
        <v>263</v>
      </c>
      <c r="C180" s="40" t="s">
        <v>35</v>
      </c>
      <c r="D180" s="29">
        <v>0</v>
      </c>
      <c r="E180" s="29">
        <v>1</v>
      </c>
      <c r="F180" s="29">
        <v>2</v>
      </c>
      <c r="G180" s="29">
        <v>0</v>
      </c>
      <c r="H180" s="29">
        <v>2</v>
      </c>
      <c r="I180" s="29">
        <v>2</v>
      </c>
      <c r="J180" s="29">
        <v>2</v>
      </c>
      <c r="K180" s="29">
        <v>0</v>
      </c>
      <c r="L180" s="29">
        <v>0</v>
      </c>
      <c r="M180" s="29">
        <v>2155</v>
      </c>
      <c r="N180" s="29">
        <v>13</v>
      </c>
      <c r="O180" s="29">
        <f t="shared" si="112"/>
        <v>2168</v>
      </c>
      <c r="P180" s="181"/>
      <c r="Q180" s="181"/>
      <c r="R180" s="181"/>
      <c r="S180" s="181"/>
      <c r="T180" s="182"/>
      <c r="U180" s="181"/>
      <c r="V180" s="182"/>
      <c r="W180" s="181"/>
      <c r="X180" s="182"/>
      <c r="Y180" s="181"/>
      <c r="Z180" s="181"/>
      <c r="AA180" s="181"/>
      <c r="AB180" s="181"/>
      <c r="AC180" s="181"/>
      <c r="AD180" s="181"/>
      <c r="AE180" s="181"/>
      <c r="AF180" s="181"/>
      <c r="AG180" s="181"/>
      <c r="AH180" s="29">
        <v>0</v>
      </c>
      <c r="AI180" s="29">
        <v>0</v>
      </c>
      <c r="AJ180" s="29">
        <v>0</v>
      </c>
      <c r="AK180" s="29">
        <v>2</v>
      </c>
      <c r="AL180" s="29"/>
      <c r="AN180" s="29"/>
    </row>
    <row r="181" spans="1:40" x14ac:dyDescent="0.25">
      <c r="A181" s="30" t="s">
        <v>76</v>
      </c>
      <c r="B181" s="29" t="s">
        <v>264</v>
      </c>
      <c r="C181" s="40" t="s">
        <v>35</v>
      </c>
      <c r="D181" s="29">
        <v>0</v>
      </c>
      <c r="E181" s="29">
        <v>1</v>
      </c>
      <c r="F181" s="29">
        <v>1</v>
      </c>
      <c r="M181" s="29">
        <v>1539</v>
      </c>
      <c r="N181" s="29">
        <v>0</v>
      </c>
      <c r="O181" s="29">
        <f t="shared" si="112"/>
        <v>1539</v>
      </c>
      <c r="P181" s="178"/>
      <c r="Q181" s="178"/>
      <c r="R181" s="178"/>
      <c r="S181" s="178"/>
      <c r="T181" s="179"/>
      <c r="U181" s="178"/>
      <c r="V181" s="179"/>
      <c r="W181" s="178"/>
      <c r="X181" s="179"/>
      <c r="Y181" s="178"/>
      <c r="Z181" s="178"/>
      <c r="AA181" s="178"/>
      <c r="AB181" s="178"/>
      <c r="AC181" s="178"/>
      <c r="AD181" s="178"/>
      <c r="AE181" s="178"/>
      <c r="AF181" s="178"/>
      <c r="AG181" s="178"/>
      <c r="AH181" s="29">
        <v>1</v>
      </c>
      <c r="AI181" s="29">
        <v>1</v>
      </c>
      <c r="AJ181" s="29">
        <v>0</v>
      </c>
      <c r="AK181" s="29">
        <v>1</v>
      </c>
      <c r="AL181" s="29"/>
      <c r="AN181" s="29"/>
    </row>
    <row r="182" spans="1:40" x14ac:dyDescent="0.25">
      <c r="A182" s="30" t="s">
        <v>76</v>
      </c>
      <c r="B182" s="29" t="s">
        <v>265</v>
      </c>
      <c r="C182" s="40" t="s">
        <v>35</v>
      </c>
      <c r="D182" s="29">
        <v>1</v>
      </c>
      <c r="E182" s="29">
        <v>0</v>
      </c>
      <c r="F182" s="29">
        <v>1</v>
      </c>
      <c r="G182" s="29">
        <v>0</v>
      </c>
      <c r="I182" s="29">
        <v>1</v>
      </c>
      <c r="J182" s="29">
        <v>2</v>
      </c>
      <c r="K182" s="29">
        <v>0</v>
      </c>
      <c r="L182" s="29">
        <v>0</v>
      </c>
      <c r="M182" s="29">
        <v>1087</v>
      </c>
      <c r="N182" s="29">
        <v>0</v>
      </c>
      <c r="O182" s="29">
        <f t="shared" si="112"/>
        <v>1087</v>
      </c>
      <c r="P182" s="29">
        <f t="shared" ref="P182:P183" si="146">IF(D182=1, M182, 0)</f>
        <v>1087</v>
      </c>
      <c r="Q182" s="29">
        <f t="shared" ref="Q182:Q183" si="147">IF(D182=1, N182, 0)</f>
        <v>0</v>
      </c>
      <c r="R182" s="29">
        <f t="shared" ref="R182:R183" si="148">P182+Q182</f>
        <v>1087</v>
      </c>
      <c r="S182" s="29">
        <v>451</v>
      </c>
      <c r="T182" s="45">
        <f t="shared" ref="T182:T183" si="149">S182/P182</f>
        <v>0.41490340386384544</v>
      </c>
      <c r="U182" s="29">
        <v>2</v>
      </c>
      <c r="V182" s="45" t="e">
        <f t="shared" ref="V182:V183" si="150">U182/Q182</f>
        <v>#DIV/0!</v>
      </c>
      <c r="W182" s="29">
        <f t="shared" ref="W182:W183" si="151">S182+U182</f>
        <v>453</v>
      </c>
      <c r="X182" s="45">
        <f t="shared" ref="X182:X183" si="152">W182/R182</f>
        <v>0.41674333026678934</v>
      </c>
      <c r="Y182" s="29">
        <v>25</v>
      </c>
      <c r="Z182" s="29">
        <v>0</v>
      </c>
      <c r="AA182" s="29">
        <f t="shared" ref="AA182:AA183" si="153">Y182+Z182</f>
        <v>25</v>
      </c>
      <c r="AB182" s="29">
        <v>18</v>
      </c>
      <c r="AC182" s="29">
        <v>0</v>
      </c>
      <c r="AD182" s="29">
        <f t="shared" ref="AD182:AD183" si="154">AB182+AC182</f>
        <v>18</v>
      </c>
      <c r="AE182" s="29">
        <v>0</v>
      </c>
      <c r="AF182" s="29">
        <v>18</v>
      </c>
      <c r="AG182" s="29">
        <f t="shared" ref="AG182:AG183" si="155">AE182+AF182</f>
        <v>18</v>
      </c>
      <c r="AH182" s="29">
        <v>2</v>
      </c>
      <c r="AI182" s="29">
        <v>1</v>
      </c>
      <c r="AJ182" s="29">
        <v>0</v>
      </c>
      <c r="AK182" s="29">
        <v>1</v>
      </c>
      <c r="AL182" s="29"/>
      <c r="AN182" s="29"/>
    </row>
    <row r="183" spans="1:40" x14ac:dyDescent="0.25">
      <c r="A183" s="30" t="s">
        <v>77</v>
      </c>
      <c r="B183" s="29" t="s">
        <v>266</v>
      </c>
      <c r="C183" s="40" t="s">
        <v>35</v>
      </c>
      <c r="D183" s="29">
        <v>1</v>
      </c>
      <c r="E183" s="29"/>
      <c r="F183" s="29">
        <v>3</v>
      </c>
      <c r="H183" s="29">
        <v>7</v>
      </c>
      <c r="I183" s="29">
        <v>2</v>
      </c>
      <c r="J183" s="29">
        <v>1</v>
      </c>
      <c r="K183" s="29">
        <v>0</v>
      </c>
      <c r="L183" s="29">
        <v>0</v>
      </c>
      <c r="M183" s="29">
        <v>4682</v>
      </c>
      <c r="N183" s="29">
        <v>4</v>
      </c>
      <c r="O183" s="29">
        <f t="shared" si="112"/>
        <v>4686</v>
      </c>
      <c r="P183" s="29">
        <f t="shared" si="146"/>
        <v>4682</v>
      </c>
      <c r="Q183" s="29">
        <f t="shared" si="147"/>
        <v>4</v>
      </c>
      <c r="R183" s="29">
        <f t="shared" si="148"/>
        <v>4686</v>
      </c>
      <c r="S183" s="29">
        <v>2510</v>
      </c>
      <c r="T183" s="45">
        <f t="shared" si="149"/>
        <v>0.53609568560444254</v>
      </c>
      <c r="U183" s="29">
        <v>4</v>
      </c>
      <c r="V183" s="45">
        <f t="shared" si="150"/>
        <v>1</v>
      </c>
      <c r="W183" s="29">
        <f t="shared" si="151"/>
        <v>2514</v>
      </c>
      <c r="X183" s="45">
        <f t="shared" si="152"/>
        <v>0.53649167733674774</v>
      </c>
      <c r="Y183" s="29">
        <v>76</v>
      </c>
      <c r="Z183" s="29">
        <v>3</v>
      </c>
      <c r="AA183" s="29">
        <f t="shared" si="153"/>
        <v>79</v>
      </c>
      <c r="AB183" s="29">
        <v>50</v>
      </c>
      <c r="AC183" s="29">
        <v>2</v>
      </c>
      <c r="AD183" s="29">
        <f t="shared" si="154"/>
        <v>52</v>
      </c>
      <c r="AE183" s="29">
        <v>1</v>
      </c>
      <c r="AF183" s="29">
        <v>10</v>
      </c>
      <c r="AG183" s="29">
        <f t="shared" si="155"/>
        <v>11</v>
      </c>
      <c r="AH183" s="29">
        <v>2</v>
      </c>
      <c r="AI183" s="29">
        <v>1</v>
      </c>
      <c r="AJ183" s="29">
        <v>0</v>
      </c>
      <c r="AK183" s="29">
        <v>3</v>
      </c>
      <c r="AL183" s="29"/>
      <c r="AN183" s="29"/>
    </row>
    <row r="184" spans="1:40" x14ac:dyDescent="0.25">
      <c r="A184" s="30" t="s">
        <v>77</v>
      </c>
      <c r="B184" s="29" t="s">
        <v>267</v>
      </c>
      <c r="C184" s="40" t="s">
        <v>35</v>
      </c>
      <c r="E184" s="29">
        <v>1</v>
      </c>
      <c r="F184" s="29">
        <v>1</v>
      </c>
      <c r="G184" s="29">
        <v>1</v>
      </c>
      <c r="H184" s="29">
        <v>1</v>
      </c>
      <c r="I184" s="29">
        <v>1</v>
      </c>
      <c r="J184" s="29">
        <v>1</v>
      </c>
      <c r="K184" s="29">
        <v>0</v>
      </c>
      <c r="L184" s="29">
        <v>0</v>
      </c>
      <c r="M184" s="29">
        <v>1646</v>
      </c>
      <c r="N184" s="29">
        <v>0</v>
      </c>
      <c r="O184" s="29">
        <f t="shared" si="112"/>
        <v>1646</v>
      </c>
      <c r="P184" s="178"/>
      <c r="Q184" s="178"/>
      <c r="R184" s="178"/>
      <c r="S184" s="178"/>
      <c r="T184" s="179"/>
      <c r="U184" s="178"/>
      <c r="V184" s="179"/>
      <c r="W184" s="178"/>
      <c r="X184" s="179"/>
      <c r="Y184" s="178"/>
      <c r="Z184" s="178"/>
      <c r="AA184" s="178"/>
      <c r="AB184" s="178"/>
      <c r="AC184" s="178"/>
      <c r="AD184" s="178"/>
      <c r="AE184" s="178"/>
      <c r="AF184" s="178"/>
      <c r="AG184" s="178"/>
      <c r="AH184" s="29">
        <v>1</v>
      </c>
      <c r="AI184" s="29">
        <v>1</v>
      </c>
      <c r="AJ184" s="29">
        <v>0</v>
      </c>
      <c r="AK184" s="29">
        <v>1</v>
      </c>
      <c r="AL184" s="29"/>
      <c r="AN184" s="29"/>
    </row>
    <row r="185" spans="1:40" x14ac:dyDescent="0.25">
      <c r="A185" s="30" t="s">
        <v>77</v>
      </c>
      <c r="B185" s="29" t="s">
        <v>268</v>
      </c>
      <c r="C185" s="40" t="s">
        <v>35</v>
      </c>
      <c r="D185" s="29">
        <v>1</v>
      </c>
      <c r="E185" s="29">
        <v>0</v>
      </c>
      <c r="F185" s="29">
        <v>6</v>
      </c>
      <c r="G185" s="29">
        <v>0</v>
      </c>
      <c r="H185" s="29">
        <v>16</v>
      </c>
      <c r="I185" s="29">
        <v>5</v>
      </c>
      <c r="J185" s="29">
        <v>3</v>
      </c>
      <c r="M185" s="29">
        <v>10161</v>
      </c>
      <c r="N185" s="29">
        <v>2</v>
      </c>
      <c r="O185" s="29">
        <f t="shared" si="112"/>
        <v>10163</v>
      </c>
      <c r="P185" s="29">
        <f t="shared" ref="P185:P189" si="156">IF(D185=1, M185, 0)</f>
        <v>10161</v>
      </c>
      <c r="Q185" s="29">
        <f t="shared" ref="Q185:Q189" si="157">IF(D185=1, N185, 0)</f>
        <v>2</v>
      </c>
      <c r="R185" s="29">
        <f t="shared" ref="R185:R189" si="158">P185+Q185</f>
        <v>10163</v>
      </c>
      <c r="S185" s="29">
        <v>4337</v>
      </c>
      <c r="T185" s="45">
        <f t="shared" ref="T185:T189" si="159">S185/P185</f>
        <v>0.42682806810353313</v>
      </c>
      <c r="U185" s="29">
        <v>1</v>
      </c>
      <c r="V185" s="45">
        <f t="shared" ref="V185:V189" si="160">U185/Q185</f>
        <v>0.5</v>
      </c>
      <c r="W185" s="29">
        <f t="shared" ref="W185:W189" si="161">S185+U185</f>
        <v>4338</v>
      </c>
      <c r="X185" s="45">
        <f t="shared" ref="X185:X189" si="162">W185/R185</f>
        <v>0.42684246777526319</v>
      </c>
      <c r="Y185" s="29">
        <v>158</v>
      </c>
      <c r="Z185" s="29">
        <v>4</v>
      </c>
      <c r="AA185" s="29">
        <f t="shared" ref="AA185:AA189" si="163">Y185+Z185</f>
        <v>162</v>
      </c>
      <c r="AB185" s="29">
        <v>114</v>
      </c>
      <c r="AC185" s="29">
        <v>4</v>
      </c>
      <c r="AD185" s="29">
        <f t="shared" ref="AD185:AD189" si="164">AB185+AC185</f>
        <v>118</v>
      </c>
      <c r="AE185" s="29">
        <v>11</v>
      </c>
      <c r="AF185" s="29">
        <v>17</v>
      </c>
      <c r="AG185" s="29">
        <f t="shared" ref="AG185:AG189" si="165">AE185+AF185</f>
        <v>28</v>
      </c>
      <c r="AH185" s="29">
        <v>3</v>
      </c>
      <c r="AI185" s="29">
        <v>3</v>
      </c>
      <c r="AJ185" s="29">
        <v>0</v>
      </c>
      <c r="AK185" s="29">
        <v>6</v>
      </c>
      <c r="AL185" s="29"/>
      <c r="AN185" s="29"/>
    </row>
    <row r="186" spans="1:40" x14ac:dyDescent="0.25">
      <c r="A186" s="30" t="s">
        <v>269</v>
      </c>
      <c r="B186" s="29" t="s">
        <v>270</v>
      </c>
      <c r="C186" s="40" t="s">
        <v>35</v>
      </c>
      <c r="D186" s="29">
        <v>1</v>
      </c>
      <c r="F186" s="29">
        <v>3</v>
      </c>
      <c r="G186" s="29">
        <v>0</v>
      </c>
      <c r="H186" s="29">
        <v>5</v>
      </c>
      <c r="I186" s="29">
        <v>1</v>
      </c>
      <c r="J186" s="29">
        <v>1</v>
      </c>
      <c r="M186" s="29">
        <v>2501</v>
      </c>
      <c r="N186" s="29">
        <v>16</v>
      </c>
      <c r="O186" s="29">
        <f t="shared" si="112"/>
        <v>2517</v>
      </c>
      <c r="P186" s="29">
        <f t="shared" si="156"/>
        <v>2501</v>
      </c>
      <c r="Q186" s="29">
        <f t="shared" si="157"/>
        <v>16</v>
      </c>
      <c r="R186" s="29">
        <f t="shared" si="158"/>
        <v>2517</v>
      </c>
      <c r="S186" s="29">
        <v>1346</v>
      </c>
      <c r="T186" s="45">
        <f t="shared" si="159"/>
        <v>0.53818472610955614</v>
      </c>
      <c r="U186" s="29">
        <v>15</v>
      </c>
      <c r="V186" s="45">
        <f t="shared" si="160"/>
        <v>0.9375</v>
      </c>
      <c r="W186" s="29">
        <f t="shared" si="161"/>
        <v>1361</v>
      </c>
      <c r="X186" s="45">
        <f t="shared" si="162"/>
        <v>0.54072308303535954</v>
      </c>
      <c r="Y186" s="29">
        <v>37</v>
      </c>
      <c r="Z186" s="29">
        <v>4</v>
      </c>
      <c r="AA186" s="29">
        <f t="shared" si="163"/>
        <v>41</v>
      </c>
      <c r="AB186" s="29">
        <v>30</v>
      </c>
      <c r="AC186" s="29">
        <v>3</v>
      </c>
      <c r="AD186" s="29">
        <f t="shared" si="164"/>
        <v>33</v>
      </c>
      <c r="AE186" s="29">
        <v>4</v>
      </c>
      <c r="AF186" s="29">
        <v>23</v>
      </c>
      <c r="AG186" s="29">
        <f t="shared" si="165"/>
        <v>27</v>
      </c>
      <c r="AH186" s="29">
        <v>2</v>
      </c>
      <c r="AI186" s="29">
        <v>1</v>
      </c>
      <c r="AJ186" s="29">
        <v>0</v>
      </c>
      <c r="AK186" s="29">
        <v>3</v>
      </c>
      <c r="AL186" s="29"/>
      <c r="AN186" s="29"/>
    </row>
    <row r="187" spans="1:40" x14ac:dyDescent="0.25">
      <c r="A187" s="30" t="s">
        <v>269</v>
      </c>
      <c r="B187" s="29" t="s">
        <v>271</v>
      </c>
      <c r="C187" s="40" t="s">
        <v>35</v>
      </c>
      <c r="D187" s="29">
        <v>1</v>
      </c>
      <c r="E187" s="29">
        <v>0</v>
      </c>
      <c r="F187" s="29">
        <v>3</v>
      </c>
      <c r="H187" s="29">
        <v>4</v>
      </c>
      <c r="I187" s="29">
        <v>1</v>
      </c>
      <c r="J187" s="29">
        <v>1</v>
      </c>
      <c r="M187" s="29">
        <v>3277</v>
      </c>
      <c r="N187" s="29">
        <v>23</v>
      </c>
      <c r="O187" s="29">
        <f t="shared" si="112"/>
        <v>3300</v>
      </c>
      <c r="P187" s="29">
        <f t="shared" si="156"/>
        <v>3277</v>
      </c>
      <c r="Q187" s="29">
        <f t="shared" si="157"/>
        <v>23</v>
      </c>
      <c r="R187" s="29">
        <f t="shared" si="158"/>
        <v>3300</v>
      </c>
      <c r="S187" s="29">
        <v>2027</v>
      </c>
      <c r="T187" s="45">
        <f t="shared" si="159"/>
        <v>0.61855355508086662</v>
      </c>
      <c r="U187" s="29">
        <v>21</v>
      </c>
      <c r="V187" s="45">
        <f t="shared" si="160"/>
        <v>0.91304347826086951</v>
      </c>
      <c r="W187" s="29">
        <f t="shared" si="161"/>
        <v>2048</v>
      </c>
      <c r="X187" s="45">
        <f t="shared" si="162"/>
        <v>0.62060606060606061</v>
      </c>
      <c r="Y187" s="29">
        <v>68</v>
      </c>
      <c r="Z187" s="29">
        <v>16</v>
      </c>
      <c r="AA187" s="29">
        <f t="shared" si="163"/>
        <v>84</v>
      </c>
      <c r="AB187" s="29">
        <v>51</v>
      </c>
      <c r="AC187" s="29">
        <v>12</v>
      </c>
      <c r="AD187" s="29">
        <f t="shared" si="164"/>
        <v>63</v>
      </c>
      <c r="AE187" s="29">
        <v>2</v>
      </c>
      <c r="AF187" s="29">
        <v>60</v>
      </c>
      <c r="AG187" s="29">
        <f t="shared" si="165"/>
        <v>62</v>
      </c>
      <c r="AH187" s="29">
        <v>2</v>
      </c>
      <c r="AI187" s="29">
        <v>1</v>
      </c>
      <c r="AJ187" s="29">
        <v>0</v>
      </c>
      <c r="AK187" s="29">
        <v>3</v>
      </c>
      <c r="AL187" s="29"/>
      <c r="AN187" s="29"/>
    </row>
    <row r="188" spans="1:40" x14ac:dyDescent="0.25">
      <c r="A188" s="30" t="s">
        <v>269</v>
      </c>
      <c r="B188" s="29" t="s">
        <v>272</v>
      </c>
      <c r="C188" s="40" t="s">
        <v>35</v>
      </c>
      <c r="D188" s="29">
        <v>1</v>
      </c>
      <c r="E188" s="29">
        <v>0</v>
      </c>
      <c r="F188" s="29">
        <v>3</v>
      </c>
      <c r="G188" s="29">
        <v>0</v>
      </c>
      <c r="H188" s="29">
        <v>5</v>
      </c>
      <c r="I188" s="29">
        <v>1</v>
      </c>
      <c r="J188" s="29">
        <v>1</v>
      </c>
      <c r="K188" s="29">
        <v>1</v>
      </c>
      <c r="M188" s="29">
        <v>2994</v>
      </c>
      <c r="N188" s="29">
        <v>75</v>
      </c>
      <c r="O188" s="29">
        <f t="shared" si="112"/>
        <v>3069</v>
      </c>
      <c r="P188" s="29">
        <f t="shared" si="156"/>
        <v>2994</v>
      </c>
      <c r="Q188" s="29">
        <f t="shared" si="157"/>
        <v>75</v>
      </c>
      <c r="R188" s="29">
        <f t="shared" si="158"/>
        <v>3069</v>
      </c>
      <c r="S188" s="29">
        <v>1940</v>
      </c>
      <c r="T188" s="45">
        <f t="shared" si="159"/>
        <v>0.64796259185036742</v>
      </c>
      <c r="U188" s="29">
        <v>70</v>
      </c>
      <c r="V188" s="45">
        <f t="shared" si="160"/>
        <v>0.93333333333333335</v>
      </c>
      <c r="W188" s="29">
        <f t="shared" si="161"/>
        <v>2010</v>
      </c>
      <c r="X188" s="45">
        <f t="shared" si="162"/>
        <v>0.65493646138807426</v>
      </c>
      <c r="Y188" s="29">
        <v>62</v>
      </c>
      <c r="Z188" s="29">
        <v>27</v>
      </c>
      <c r="AA188" s="29">
        <f t="shared" si="163"/>
        <v>89</v>
      </c>
      <c r="AB188" s="29">
        <v>39</v>
      </c>
      <c r="AC188" s="29">
        <v>17</v>
      </c>
      <c r="AD188" s="29">
        <f t="shared" si="164"/>
        <v>56</v>
      </c>
      <c r="AE188" s="29">
        <v>5</v>
      </c>
      <c r="AF188" s="29">
        <v>26</v>
      </c>
      <c r="AG188" s="29">
        <f t="shared" si="165"/>
        <v>31</v>
      </c>
      <c r="AH188" s="29">
        <v>1</v>
      </c>
      <c r="AJ188" s="29">
        <v>0</v>
      </c>
      <c r="AK188" s="29">
        <v>3</v>
      </c>
      <c r="AL188" s="29"/>
      <c r="AN188" s="29"/>
    </row>
    <row r="189" spans="1:40" x14ac:dyDescent="0.25">
      <c r="A189" s="30" t="s">
        <v>269</v>
      </c>
      <c r="B189" s="29" t="s">
        <v>273</v>
      </c>
      <c r="C189" s="40" t="s">
        <v>35</v>
      </c>
      <c r="D189" s="29">
        <v>1</v>
      </c>
      <c r="E189" s="29">
        <v>0</v>
      </c>
      <c r="F189" s="29">
        <v>1</v>
      </c>
      <c r="G189" s="29">
        <v>0</v>
      </c>
      <c r="H189" s="29">
        <v>2</v>
      </c>
      <c r="I189" s="29">
        <v>0</v>
      </c>
      <c r="J189" s="29">
        <v>0</v>
      </c>
      <c r="K189" s="29">
        <v>0</v>
      </c>
      <c r="L189" s="29">
        <v>0</v>
      </c>
      <c r="M189" s="29">
        <v>460</v>
      </c>
      <c r="N189" s="29">
        <v>0</v>
      </c>
      <c r="O189" s="29">
        <f t="shared" si="112"/>
        <v>460</v>
      </c>
      <c r="P189" s="29">
        <f t="shared" si="156"/>
        <v>460</v>
      </c>
      <c r="Q189" s="29">
        <f t="shared" si="157"/>
        <v>0</v>
      </c>
      <c r="R189" s="29">
        <f t="shared" si="158"/>
        <v>460</v>
      </c>
      <c r="S189" s="29">
        <v>208</v>
      </c>
      <c r="T189" s="45">
        <f t="shared" si="159"/>
        <v>0.45217391304347826</v>
      </c>
      <c r="U189" s="29">
        <v>0</v>
      </c>
      <c r="V189" s="45" t="e">
        <f t="shared" si="160"/>
        <v>#DIV/0!</v>
      </c>
      <c r="W189" s="29">
        <f t="shared" si="161"/>
        <v>208</v>
      </c>
      <c r="X189" s="45">
        <f t="shared" si="162"/>
        <v>0.45217391304347826</v>
      </c>
      <c r="Y189" s="29">
        <v>11</v>
      </c>
      <c r="Z189" s="29">
        <v>0</v>
      </c>
      <c r="AA189" s="29">
        <f t="shared" si="163"/>
        <v>11</v>
      </c>
      <c r="AB189" s="29">
        <v>9</v>
      </c>
      <c r="AC189" s="29">
        <v>0</v>
      </c>
      <c r="AD189" s="29">
        <f t="shared" si="164"/>
        <v>9</v>
      </c>
      <c r="AE189" s="29">
        <v>0</v>
      </c>
      <c r="AF189" s="29">
        <v>14</v>
      </c>
      <c r="AG189" s="29">
        <f t="shared" si="165"/>
        <v>14</v>
      </c>
      <c r="AH189" s="29">
        <v>1</v>
      </c>
      <c r="AI189" s="29">
        <v>1</v>
      </c>
      <c r="AJ189" s="29">
        <v>0</v>
      </c>
      <c r="AK189" s="29">
        <v>1</v>
      </c>
      <c r="AL189" s="29"/>
      <c r="AN189" s="29"/>
    </row>
    <row r="190" spans="1:40" x14ac:dyDescent="0.25">
      <c r="A190" s="30" t="s">
        <v>79</v>
      </c>
      <c r="B190" s="29" t="s">
        <v>274</v>
      </c>
      <c r="C190" s="40" t="s">
        <v>35</v>
      </c>
      <c r="D190" s="29">
        <v>0</v>
      </c>
      <c r="E190" s="29">
        <v>1</v>
      </c>
      <c r="F190" s="29">
        <v>3</v>
      </c>
      <c r="G190" s="29">
        <v>3</v>
      </c>
      <c r="H190" s="29">
        <v>3</v>
      </c>
      <c r="I190" s="29">
        <v>3</v>
      </c>
      <c r="J190" s="29">
        <v>3</v>
      </c>
      <c r="K190" s="29">
        <v>0</v>
      </c>
      <c r="L190" s="29">
        <v>0</v>
      </c>
      <c r="M190" s="29">
        <v>5309</v>
      </c>
      <c r="N190" s="29">
        <v>55</v>
      </c>
      <c r="O190" s="29">
        <f t="shared" si="112"/>
        <v>5364</v>
      </c>
      <c r="P190" s="178"/>
      <c r="Q190" s="178"/>
      <c r="R190" s="178"/>
      <c r="S190" s="178"/>
      <c r="T190" s="179"/>
      <c r="U190" s="178"/>
      <c r="V190" s="179"/>
      <c r="W190" s="178"/>
      <c r="X190" s="179"/>
      <c r="Y190" s="178"/>
      <c r="Z190" s="178"/>
      <c r="AA190" s="178"/>
      <c r="AB190" s="178"/>
      <c r="AC190" s="178"/>
      <c r="AD190" s="178"/>
      <c r="AE190" s="178"/>
      <c r="AF190" s="178"/>
      <c r="AG190" s="178"/>
      <c r="AH190" s="29">
        <v>1</v>
      </c>
      <c r="AI190" s="29">
        <v>1</v>
      </c>
      <c r="AJ190" s="29">
        <v>0</v>
      </c>
      <c r="AK190" s="29">
        <v>3</v>
      </c>
      <c r="AL190" s="29"/>
      <c r="AN190" s="29"/>
    </row>
    <row r="191" spans="1:40" x14ac:dyDescent="0.25">
      <c r="A191" s="30" t="s">
        <v>79</v>
      </c>
      <c r="B191" s="29" t="s">
        <v>275</v>
      </c>
      <c r="C191" s="40" t="s">
        <v>35</v>
      </c>
      <c r="D191" s="29">
        <v>1</v>
      </c>
      <c r="E191" s="29">
        <v>0</v>
      </c>
      <c r="F191" s="29">
        <v>3</v>
      </c>
      <c r="G191" s="29">
        <v>0</v>
      </c>
      <c r="H191" s="29">
        <v>4</v>
      </c>
      <c r="I191" s="29">
        <v>2</v>
      </c>
      <c r="J191" s="29">
        <v>2</v>
      </c>
      <c r="K191" s="29">
        <v>1</v>
      </c>
      <c r="L191" s="29">
        <v>1</v>
      </c>
      <c r="M191" s="29">
        <v>4913</v>
      </c>
      <c r="N191" s="29">
        <v>23</v>
      </c>
      <c r="O191" s="29">
        <f t="shared" si="112"/>
        <v>4936</v>
      </c>
      <c r="P191" s="29">
        <f t="shared" ref="P191:P193" si="166">IF(D191=1, M191, 0)</f>
        <v>4913</v>
      </c>
      <c r="Q191" s="29">
        <f t="shared" ref="Q191:Q193" si="167">IF(D191=1, N191, 0)</f>
        <v>23</v>
      </c>
      <c r="R191" s="29">
        <f t="shared" ref="R191:R193" si="168">P191+Q191</f>
        <v>4936</v>
      </c>
      <c r="S191" s="29">
        <v>1956</v>
      </c>
      <c r="T191" s="45">
        <f t="shared" ref="T191:T193" si="169">S191/P191</f>
        <v>0.39812741705678811</v>
      </c>
      <c r="U191" s="29">
        <v>23</v>
      </c>
      <c r="V191" s="45">
        <f t="shared" ref="V191:V193" si="170">U191/Q191</f>
        <v>1</v>
      </c>
      <c r="W191" s="29">
        <f t="shared" ref="W191:W193" si="171">S191+U191</f>
        <v>1979</v>
      </c>
      <c r="X191" s="45">
        <f t="shared" ref="X191:X193" si="172">W191/R191</f>
        <v>0.40093192868719613</v>
      </c>
      <c r="Y191" s="29">
        <v>21</v>
      </c>
      <c r="Z191" s="29">
        <v>3</v>
      </c>
      <c r="AA191" s="29">
        <f t="shared" ref="AA191:AA193" si="173">Y191+Z191</f>
        <v>24</v>
      </c>
      <c r="AB191" s="29">
        <v>20</v>
      </c>
      <c r="AC191" s="29">
        <v>2</v>
      </c>
      <c r="AD191" s="29">
        <f t="shared" ref="AD191:AD193" si="174">AB191+AC191</f>
        <v>22</v>
      </c>
      <c r="AE191" s="29">
        <v>0</v>
      </c>
      <c r="AF191" s="29">
        <v>97</v>
      </c>
      <c r="AG191" s="29">
        <f t="shared" ref="AG191:AG193" si="175">AE191+AF191</f>
        <v>97</v>
      </c>
      <c r="AH191" s="29">
        <v>1</v>
      </c>
      <c r="AI191" s="29">
        <v>1</v>
      </c>
      <c r="AJ191" s="29">
        <v>0</v>
      </c>
      <c r="AK191" s="29">
        <v>3</v>
      </c>
      <c r="AL191" s="29"/>
      <c r="AN191" s="29"/>
    </row>
    <row r="192" spans="1:40" x14ac:dyDescent="0.25">
      <c r="A192" s="30" t="s">
        <v>79</v>
      </c>
      <c r="B192" s="29" t="s">
        <v>276</v>
      </c>
      <c r="C192" s="40" t="s">
        <v>35</v>
      </c>
      <c r="D192" s="29">
        <v>1</v>
      </c>
      <c r="E192" s="29">
        <v>0</v>
      </c>
      <c r="F192" s="29">
        <v>3</v>
      </c>
      <c r="G192" s="29">
        <v>0</v>
      </c>
      <c r="H192" s="29">
        <v>4</v>
      </c>
      <c r="I192" s="29">
        <v>1</v>
      </c>
      <c r="J192" s="29">
        <v>1</v>
      </c>
      <c r="K192" s="29">
        <v>2</v>
      </c>
      <c r="L192" s="29">
        <v>1</v>
      </c>
      <c r="M192" s="29">
        <v>5970</v>
      </c>
      <c r="N192" s="29">
        <v>3</v>
      </c>
      <c r="O192" s="29">
        <f t="shared" si="112"/>
        <v>5973</v>
      </c>
      <c r="P192" s="29">
        <f t="shared" si="166"/>
        <v>5970</v>
      </c>
      <c r="Q192" s="29">
        <f t="shared" si="167"/>
        <v>3</v>
      </c>
      <c r="R192" s="29">
        <f t="shared" si="168"/>
        <v>5973</v>
      </c>
      <c r="S192" s="29">
        <v>2632</v>
      </c>
      <c r="T192" s="45">
        <f t="shared" si="169"/>
        <v>0.44087102177554438</v>
      </c>
      <c r="U192" s="29">
        <v>2</v>
      </c>
      <c r="V192" s="45">
        <f t="shared" si="170"/>
        <v>0.66666666666666663</v>
      </c>
      <c r="W192" s="29">
        <f t="shared" si="171"/>
        <v>2634</v>
      </c>
      <c r="X192" s="45">
        <f t="shared" si="172"/>
        <v>0.44098442993470616</v>
      </c>
      <c r="Y192" s="29">
        <v>41</v>
      </c>
      <c r="Z192" s="29">
        <v>4</v>
      </c>
      <c r="AA192" s="29">
        <f t="shared" si="173"/>
        <v>45</v>
      </c>
      <c r="AB192" s="29">
        <v>32</v>
      </c>
      <c r="AC192" s="29">
        <v>2</v>
      </c>
      <c r="AD192" s="29">
        <f t="shared" si="174"/>
        <v>34</v>
      </c>
      <c r="AE192" s="29">
        <v>0</v>
      </c>
      <c r="AF192" s="29">
        <v>72</v>
      </c>
      <c r="AG192" s="29">
        <f t="shared" si="175"/>
        <v>72</v>
      </c>
      <c r="AH192" s="29">
        <v>2</v>
      </c>
      <c r="AI192" s="29">
        <v>1</v>
      </c>
      <c r="AJ192" s="29">
        <v>0</v>
      </c>
      <c r="AK192" s="29">
        <v>3</v>
      </c>
      <c r="AL192" s="29"/>
      <c r="AN192" s="29"/>
    </row>
    <row r="193" spans="1:40" x14ac:dyDescent="0.25">
      <c r="A193" s="30" t="s">
        <v>79</v>
      </c>
      <c r="B193" s="29" t="s">
        <v>277</v>
      </c>
      <c r="C193" s="40" t="s">
        <v>35</v>
      </c>
      <c r="D193" s="29">
        <v>1</v>
      </c>
      <c r="E193" s="29">
        <v>0</v>
      </c>
      <c r="F193" s="29">
        <v>2</v>
      </c>
      <c r="G193" s="29">
        <v>0</v>
      </c>
      <c r="H193" s="29">
        <v>4</v>
      </c>
      <c r="I193" s="29">
        <v>2</v>
      </c>
      <c r="J193" s="29">
        <v>2</v>
      </c>
      <c r="K193" s="29">
        <v>1</v>
      </c>
      <c r="M193" s="29">
        <v>4013</v>
      </c>
      <c r="N193" s="29">
        <v>11</v>
      </c>
      <c r="O193" s="29">
        <f t="shared" si="112"/>
        <v>4024</v>
      </c>
      <c r="P193" s="29">
        <f t="shared" si="166"/>
        <v>4013</v>
      </c>
      <c r="Q193" s="29">
        <f t="shared" si="167"/>
        <v>11</v>
      </c>
      <c r="R193" s="29">
        <f t="shared" si="168"/>
        <v>4024</v>
      </c>
      <c r="S193" s="29">
        <v>1549</v>
      </c>
      <c r="T193" s="45">
        <f t="shared" si="169"/>
        <v>0.38599551457762271</v>
      </c>
      <c r="U193" s="29">
        <v>10</v>
      </c>
      <c r="V193" s="45">
        <f t="shared" si="170"/>
        <v>0.90909090909090906</v>
      </c>
      <c r="W193" s="29">
        <f t="shared" si="171"/>
        <v>1559</v>
      </c>
      <c r="X193" s="45">
        <f t="shared" si="172"/>
        <v>0.3874254473161034</v>
      </c>
      <c r="Y193" s="29">
        <v>13</v>
      </c>
      <c r="Z193" s="29">
        <v>2</v>
      </c>
      <c r="AA193" s="29">
        <f t="shared" si="173"/>
        <v>15</v>
      </c>
      <c r="AB193" s="29">
        <v>10</v>
      </c>
      <c r="AC193" s="29">
        <v>2</v>
      </c>
      <c r="AD193" s="29">
        <f t="shared" si="174"/>
        <v>12</v>
      </c>
      <c r="AE193" s="29">
        <v>2</v>
      </c>
      <c r="AF193" s="29">
        <v>23</v>
      </c>
      <c r="AG193" s="29">
        <f t="shared" si="175"/>
        <v>25</v>
      </c>
      <c r="AH193" s="29">
        <v>2</v>
      </c>
      <c r="AI193" s="29">
        <v>1</v>
      </c>
      <c r="AJ193" s="29">
        <v>0</v>
      </c>
      <c r="AK193" s="29">
        <v>2</v>
      </c>
      <c r="AL193" s="29"/>
      <c r="AN193" s="29"/>
    </row>
    <row r="194" spans="1:40" x14ac:dyDescent="0.25">
      <c r="A194" s="30" t="s">
        <v>79</v>
      </c>
      <c r="B194" s="29" t="s">
        <v>278</v>
      </c>
      <c r="C194" s="40" t="s">
        <v>35</v>
      </c>
      <c r="D194" s="29">
        <v>0</v>
      </c>
      <c r="E194" s="29">
        <v>1</v>
      </c>
      <c r="F194" s="29">
        <v>1</v>
      </c>
      <c r="G194" s="29">
        <v>1</v>
      </c>
      <c r="H194" s="29">
        <v>1</v>
      </c>
      <c r="I194" s="29">
        <v>1</v>
      </c>
      <c r="J194" s="29">
        <v>1</v>
      </c>
      <c r="M194" s="29">
        <v>318</v>
      </c>
      <c r="N194" s="29">
        <v>28</v>
      </c>
      <c r="O194" s="29">
        <f t="shared" si="112"/>
        <v>346</v>
      </c>
      <c r="P194" s="178"/>
      <c r="Q194" s="178"/>
      <c r="R194" s="178"/>
      <c r="S194" s="178"/>
      <c r="T194" s="179"/>
      <c r="U194" s="178"/>
      <c r="V194" s="179"/>
      <c r="W194" s="178"/>
      <c r="X194" s="179"/>
      <c r="Y194" s="178"/>
      <c r="Z194" s="178"/>
      <c r="AA194" s="178"/>
      <c r="AB194" s="178"/>
      <c r="AC194" s="178"/>
      <c r="AD194" s="178"/>
      <c r="AE194" s="178"/>
      <c r="AF194" s="178"/>
      <c r="AG194" s="178"/>
      <c r="AJ194" s="29">
        <v>0</v>
      </c>
      <c r="AK194" s="29">
        <v>1</v>
      </c>
      <c r="AL194" s="29"/>
      <c r="AN194" s="29"/>
    </row>
    <row r="195" spans="1:40" x14ac:dyDescent="0.25">
      <c r="A195" s="30" t="s">
        <v>80</v>
      </c>
      <c r="B195" s="29" t="s">
        <v>279</v>
      </c>
      <c r="C195" s="40" t="s">
        <v>35</v>
      </c>
      <c r="D195" s="29">
        <v>0</v>
      </c>
      <c r="E195" s="29">
        <v>1</v>
      </c>
      <c r="F195" s="29">
        <v>4</v>
      </c>
      <c r="G195" s="29">
        <v>4</v>
      </c>
      <c r="H195" s="29">
        <v>4</v>
      </c>
      <c r="I195" s="29">
        <v>3</v>
      </c>
      <c r="J195" s="29">
        <v>3</v>
      </c>
      <c r="M195" s="29">
        <v>2424</v>
      </c>
      <c r="N195" s="29">
        <v>7</v>
      </c>
      <c r="O195" s="29">
        <f t="shared" si="112"/>
        <v>2431</v>
      </c>
      <c r="P195" s="181"/>
      <c r="Q195" s="181"/>
      <c r="R195" s="181"/>
      <c r="S195" s="181"/>
      <c r="T195" s="182"/>
      <c r="U195" s="181"/>
      <c r="V195" s="182"/>
      <c r="W195" s="181"/>
      <c r="X195" s="182"/>
      <c r="Y195" s="181"/>
      <c r="Z195" s="181"/>
      <c r="AA195" s="181"/>
      <c r="AB195" s="181"/>
      <c r="AC195" s="181"/>
      <c r="AD195" s="181"/>
      <c r="AE195" s="181"/>
      <c r="AF195" s="181"/>
      <c r="AG195" s="181"/>
      <c r="AH195" s="29">
        <v>2</v>
      </c>
      <c r="AI195" s="29">
        <v>2</v>
      </c>
      <c r="AJ195" s="29">
        <v>0</v>
      </c>
      <c r="AK195" s="29">
        <v>4</v>
      </c>
      <c r="AL195" s="29"/>
      <c r="AN195" s="29"/>
    </row>
    <row r="196" spans="1:40" x14ac:dyDescent="0.25">
      <c r="A196" s="30" t="s">
        <v>80</v>
      </c>
      <c r="B196" s="29" t="s">
        <v>280</v>
      </c>
      <c r="C196" s="40" t="s">
        <v>35</v>
      </c>
      <c r="D196" s="29">
        <v>1</v>
      </c>
      <c r="E196" s="29"/>
      <c r="F196" s="29">
        <v>6</v>
      </c>
      <c r="H196" s="29">
        <v>12</v>
      </c>
      <c r="I196" s="29">
        <v>4</v>
      </c>
      <c r="J196" s="29">
        <v>4</v>
      </c>
      <c r="K196" s="29">
        <v>0</v>
      </c>
      <c r="L196" s="29">
        <v>0</v>
      </c>
      <c r="M196" s="29">
        <v>4074</v>
      </c>
      <c r="N196" s="29">
        <v>4</v>
      </c>
      <c r="O196" s="29">
        <f t="shared" si="112"/>
        <v>4078</v>
      </c>
      <c r="P196" s="29">
        <f t="shared" ref="P196:P205" si="176">IF(D196=1, M196, 0)</f>
        <v>4074</v>
      </c>
      <c r="Q196" s="29">
        <f t="shared" ref="Q196:Q205" si="177">IF(D196=1, N196, 0)</f>
        <v>4</v>
      </c>
      <c r="R196" s="29">
        <f t="shared" ref="R196:R205" si="178">P196+Q196</f>
        <v>4078</v>
      </c>
      <c r="S196" s="29">
        <v>2239</v>
      </c>
      <c r="T196" s="45">
        <f t="shared" ref="T196:T205" si="179">S196/P196</f>
        <v>0.54958271968581252</v>
      </c>
      <c r="U196" s="29">
        <v>6</v>
      </c>
      <c r="V196" s="45">
        <f t="shared" ref="V196:V204" si="180">U196/Q196</f>
        <v>1.5</v>
      </c>
      <c r="W196" s="29">
        <f t="shared" ref="W196:W205" si="181">S196+U196</f>
        <v>2245</v>
      </c>
      <c r="X196" s="45">
        <f t="shared" ref="X196:X205" si="182">W196/R196</f>
        <v>0.55051495831289843</v>
      </c>
      <c r="Y196" s="29">
        <v>80</v>
      </c>
      <c r="Z196" s="29">
        <v>2</v>
      </c>
      <c r="AA196" s="29">
        <f t="shared" ref="AA196:AA205" si="183">Y196+Z196</f>
        <v>82</v>
      </c>
      <c r="AB196" s="29">
        <v>48</v>
      </c>
      <c r="AC196" s="29">
        <v>1</v>
      </c>
      <c r="AD196" s="29">
        <f t="shared" ref="AD196:AD205" si="184">AB196+AC196</f>
        <v>49</v>
      </c>
      <c r="AE196" s="29">
        <v>8</v>
      </c>
      <c r="AF196" s="29">
        <v>29</v>
      </c>
      <c r="AG196" s="29">
        <f t="shared" ref="AG196:AG205" si="185">AE196+AF196</f>
        <v>37</v>
      </c>
      <c r="AH196" s="29">
        <v>4</v>
      </c>
      <c r="AI196" s="29">
        <v>3</v>
      </c>
      <c r="AJ196" s="29">
        <v>0</v>
      </c>
      <c r="AK196" s="29">
        <v>6</v>
      </c>
      <c r="AL196" s="29"/>
      <c r="AN196" s="29"/>
    </row>
    <row r="197" spans="1:40" x14ac:dyDescent="0.25">
      <c r="A197" s="30" t="s">
        <v>80</v>
      </c>
      <c r="B197" s="29" t="s">
        <v>281</v>
      </c>
      <c r="C197" s="40" t="s">
        <v>35</v>
      </c>
      <c r="D197" s="29">
        <v>1</v>
      </c>
      <c r="E197" s="29">
        <v>0</v>
      </c>
      <c r="F197" s="29">
        <v>1</v>
      </c>
      <c r="H197" s="29">
        <v>3</v>
      </c>
      <c r="I197" s="29">
        <v>0</v>
      </c>
      <c r="J197" s="29">
        <v>0</v>
      </c>
      <c r="K197" s="29">
        <v>0</v>
      </c>
      <c r="L197" s="29">
        <v>0</v>
      </c>
      <c r="M197" s="29">
        <v>346</v>
      </c>
      <c r="N197" s="29">
        <v>0</v>
      </c>
      <c r="O197" s="29">
        <f t="shared" si="112"/>
        <v>346</v>
      </c>
      <c r="P197" s="29">
        <f t="shared" si="176"/>
        <v>346</v>
      </c>
      <c r="Q197" s="29">
        <f t="shared" si="177"/>
        <v>0</v>
      </c>
      <c r="R197" s="29">
        <f t="shared" si="178"/>
        <v>346</v>
      </c>
      <c r="S197" s="29">
        <v>131</v>
      </c>
      <c r="T197" s="45">
        <f t="shared" si="179"/>
        <v>0.37861271676300579</v>
      </c>
      <c r="U197" s="29">
        <v>0</v>
      </c>
      <c r="V197" s="45" t="e">
        <f t="shared" si="180"/>
        <v>#DIV/0!</v>
      </c>
      <c r="W197" s="29">
        <f t="shared" si="181"/>
        <v>131</v>
      </c>
      <c r="X197" s="45">
        <f t="shared" si="182"/>
        <v>0.37861271676300579</v>
      </c>
      <c r="Y197" s="29">
        <v>6</v>
      </c>
      <c r="Z197" s="29">
        <v>0</v>
      </c>
      <c r="AA197" s="29">
        <f t="shared" si="183"/>
        <v>6</v>
      </c>
      <c r="AB197" s="29">
        <v>5</v>
      </c>
      <c r="AC197" s="29">
        <v>0</v>
      </c>
      <c r="AD197" s="29">
        <f t="shared" si="184"/>
        <v>5</v>
      </c>
      <c r="AE197" s="29">
        <v>0</v>
      </c>
      <c r="AF197" s="29">
        <v>3</v>
      </c>
      <c r="AG197" s="29">
        <f t="shared" si="185"/>
        <v>3</v>
      </c>
      <c r="AH197" s="29">
        <v>1</v>
      </c>
      <c r="AJ197" s="29">
        <v>0</v>
      </c>
      <c r="AK197" s="29">
        <v>1</v>
      </c>
      <c r="AL197" s="29"/>
      <c r="AN197" s="29"/>
    </row>
    <row r="198" spans="1:40" x14ac:dyDescent="0.25">
      <c r="A198" s="30" t="s">
        <v>81</v>
      </c>
      <c r="B198" s="29" t="s">
        <v>282</v>
      </c>
      <c r="C198" s="40" t="s">
        <v>35</v>
      </c>
      <c r="D198" s="29">
        <v>1</v>
      </c>
      <c r="E198" s="29">
        <v>0</v>
      </c>
      <c r="F198" s="29">
        <v>4</v>
      </c>
      <c r="G198" s="29">
        <v>0</v>
      </c>
      <c r="H198" s="29">
        <v>11</v>
      </c>
      <c r="I198" s="29">
        <v>3</v>
      </c>
      <c r="J198" s="29">
        <v>3</v>
      </c>
      <c r="K198" s="29">
        <v>1</v>
      </c>
      <c r="L198" s="29">
        <v>0</v>
      </c>
      <c r="M198" s="29">
        <v>6041</v>
      </c>
      <c r="N198" s="29">
        <v>13</v>
      </c>
      <c r="O198" s="29">
        <f t="shared" si="112"/>
        <v>6054</v>
      </c>
      <c r="P198" s="29">
        <f t="shared" si="176"/>
        <v>6041</v>
      </c>
      <c r="Q198" s="29">
        <f t="shared" si="177"/>
        <v>13</v>
      </c>
      <c r="R198" s="29">
        <f t="shared" si="178"/>
        <v>6054</v>
      </c>
      <c r="S198" s="29">
        <v>3704</v>
      </c>
      <c r="T198" s="45">
        <f t="shared" si="179"/>
        <v>0.61314351928488664</v>
      </c>
      <c r="U198" s="29">
        <v>12</v>
      </c>
      <c r="V198" s="45">
        <f t="shared" si="180"/>
        <v>0.92307692307692313</v>
      </c>
      <c r="W198" s="29">
        <f t="shared" si="181"/>
        <v>3716</v>
      </c>
      <c r="X198" s="45">
        <f t="shared" si="182"/>
        <v>0.61380905186653456</v>
      </c>
      <c r="Y198" s="29">
        <v>98</v>
      </c>
      <c r="Z198" s="29">
        <v>3</v>
      </c>
      <c r="AA198" s="29">
        <f t="shared" si="183"/>
        <v>101</v>
      </c>
      <c r="AB198" s="29">
        <v>86</v>
      </c>
      <c r="AC198" s="29">
        <v>3</v>
      </c>
      <c r="AD198" s="29">
        <f t="shared" si="184"/>
        <v>89</v>
      </c>
      <c r="AE198" s="29">
        <v>3</v>
      </c>
      <c r="AF198" s="29">
        <v>23</v>
      </c>
      <c r="AG198" s="29">
        <f t="shared" si="185"/>
        <v>26</v>
      </c>
      <c r="AH198" s="29">
        <v>5</v>
      </c>
      <c r="AI198" s="29">
        <v>3</v>
      </c>
      <c r="AJ198" s="29">
        <v>0</v>
      </c>
      <c r="AK198" s="29">
        <v>4</v>
      </c>
      <c r="AL198" s="29"/>
      <c r="AN198" s="29"/>
    </row>
    <row r="199" spans="1:40" x14ac:dyDescent="0.25">
      <c r="A199" s="30" t="s">
        <v>81</v>
      </c>
      <c r="B199" s="29" t="s">
        <v>283</v>
      </c>
      <c r="C199" s="40" t="s">
        <v>35</v>
      </c>
      <c r="D199" s="29">
        <v>1</v>
      </c>
      <c r="E199" s="29">
        <v>0</v>
      </c>
      <c r="F199" s="29">
        <v>4</v>
      </c>
      <c r="G199" s="29">
        <v>0</v>
      </c>
      <c r="H199" s="29">
        <v>11</v>
      </c>
      <c r="I199" s="29">
        <v>3</v>
      </c>
      <c r="J199" s="29">
        <v>1</v>
      </c>
      <c r="K199" s="29">
        <v>1</v>
      </c>
      <c r="L199" s="29">
        <v>0</v>
      </c>
      <c r="M199" s="29">
        <v>5374</v>
      </c>
      <c r="N199" s="29">
        <v>9</v>
      </c>
      <c r="O199" s="29">
        <f t="shared" si="112"/>
        <v>5383</v>
      </c>
      <c r="P199" s="29">
        <f t="shared" si="176"/>
        <v>5374</v>
      </c>
      <c r="Q199" s="29">
        <f t="shared" si="177"/>
        <v>9</v>
      </c>
      <c r="R199" s="29">
        <f t="shared" si="178"/>
        <v>5383</v>
      </c>
      <c r="S199" s="29">
        <v>2765</v>
      </c>
      <c r="T199" s="45">
        <f t="shared" si="179"/>
        <v>0.51451432824711574</v>
      </c>
      <c r="U199" s="29">
        <v>7</v>
      </c>
      <c r="V199" s="45">
        <f t="shared" si="180"/>
        <v>0.77777777777777779</v>
      </c>
      <c r="W199" s="29">
        <f t="shared" si="181"/>
        <v>2772</v>
      </c>
      <c r="X199" s="45">
        <f t="shared" si="182"/>
        <v>0.51495448634590379</v>
      </c>
      <c r="Y199" s="29">
        <v>42</v>
      </c>
      <c r="Z199" s="29">
        <v>5</v>
      </c>
      <c r="AA199" s="29">
        <f t="shared" si="183"/>
        <v>47</v>
      </c>
      <c r="AB199" s="29">
        <v>34</v>
      </c>
      <c r="AC199" s="29">
        <v>4</v>
      </c>
      <c r="AD199" s="29">
        <f t="shared" si="184"/>
        <v>38</v>
      </c>
      <c r="AE199" s="29">
        <v>5</v>
      </c>
      <c r="AF199" s="29">
        <v>66</v>
      </c>
      <c r="AG199" s="29">
        <f t="shared" si="185"/>
        <v>71</v>
      </c>
      <c r="AH199" s="29">
        <v>1</v>
      </c>
      <c r="AI199" s="29">
        <v>1</v>
      </c>
      <c r="AJ199" s="29">
        <v>0</v>
      </c>
      <c r="AK199" s="29">
        <v>4</v>
      </c>
      <c r="AL199" s="29"/>
      <c r="AN199" s="29"/>
    </row>
    <row r="200" spans="1:40" x14ac:dyDescent="0.25">
      <c r="A200" s="30" t="s">
        <v>81</v>
      </c>
      <c r="B200" s="29" t="s">
        <v>284</v>
      </c>
      <c r="C200" s="40" t="s">
        <v>35</v>
      </c>
      <c r="D200" s="29">
        <v>1</v>
      </c>
      <c r="E200" s="29">
        <v>0</v>
      </c>
      <c r="F200" s="29">
        <v>1</v>
      </c>
      <c r="H200" s="29">
        <v>2</v>
      </c>
      <c r="I200" s="29">
        <v>1</v>
      </c>
      <c r="J200" s="29">
        <v>0</v>
      </c>
      <c r="K200" s="29">
        <v>0</v>
      </c>
      <c r="L200" s="29">
        <v>0</v>
      </c>
      <c r="M200" s="29">
        <v>1397</v>
      </c>
      <c r="N200" s="29">
        <v>1</v>
      </c>
      <c r="O200" s="29">
        <f t="shared" si="112"/>
        <v>1398</v>
      </c>
      <c r="P200" s="29">
        <f t="shared" si="176"/>
        <v>1397</v>
      </c>
      <c r="Q200" s="29">
        <f t="shared" si="177"/>
        <v>1</v>
      </c>
      <c r="R200" s="29">
        <f t="shared" si="178"/>
        <v>1398</v>
      </c>
      <c r="S200" s="29">
        <v>630</v>
      </c>
      <c r="T200" s="45">
        <f t="shared" si="179"/>
        <v>0.45096635647816752</v>
      </c>
      <c r="U200" s="29">
        <v>1</v>
      </c>
      <c r="V200" s="45">
        <f t="shared" si="180"/>
        <v>1</v>
      </c>
      <c r="W200" s="29">
        <f t="shared" si="181"/>
        <v>631</v>
      </c>
      <c r="X200" s="45">
        <f t="shared" si="182"/>
        <v>0.45135908440629469</v>
      </c>
      <c r="Y200" s="29">
        <v>47</v>
      </c>
      <c r="Z200" s="29">
        <v>0</v>
      </c>
      <c r="AA200" s="29">
        <f t="shared" si="183"/>
        <v>47</v>
      </c>
      <c r="AB200" s="29">
        <v>41</v>
      </c>
      <c r="AC200" s="29">
        <v>0</v>
      </c>
      <c r="AD200" s="29">
        <f t="shared" si="184"/>
        <v>41</v>
      </c>
      <c r="AE200" s="29">
        <v>0</v>
      </c>
      <c r="AF200" s="29">
        <v>21</v>
      </c>
      <c r="AG200" s="29">
        <f t="shared" si="185"/>
        <v>21</v>
      </c>
      <c r="AH200" s="29">
        <v>2</v>
      </c>
      <c r="AI200" s="29">
        <v>1</v>
      </c>
      <c r="AJ200" s="29">
        <v>0</v>
      </c>
      <c r="AK200" s="29">
        <v>1</v>
      </c>
      <c r="AL200" s="29"/>
      <c r="AN200" s="29"/>
    </row>
    <row r="201" spans="1:40" x14ac:dyDescent="0.25">
      <c r="A201" s="30" t="s">
        <v>82</v>
      </c>
      <c r="B201" s="29" t="s">
        <v>285</v>
      </c>
      <c r="C201" s="40" t="s">
        <v>35</v>
      </c>
      <c r="D201" s="29">
        <v>1</v>
      </c>
      <c r="E201" s="29">
        <v>0</v>
      </c>
      <c r="F201" s="29">
        <v>2</v>
      </c>
      <c r="H201" s="29">
        <v>5</v>
      </c>
      <c r="I201" s="29">
        <v>2</v>
      </c>
      <c r="J201" s="29">
        <v>2</v>
      </c>
      <c r="K201" s="29">
        <v>0</v>
      </c>
      <c r="L201" s="29">
        <v>0</v>
      </c>
      <c r="M201" s="29">
        <v>4105</v>
      </c>
      <c r="N201" s="29">
        <v>74</v>
      </c>
      <c r="O201" s="29">
        <f t="shared" si="112"/>
        <v>4179</v>
      </c>
      <c r="P201" s="29">
        <f t="shared" si="176"/>
        <v>4105</v>
      </c>
      <c r="Q201" s="29">
        <f t="shared" si="177"/>
        <v>74</v>
      </c>
      <c r="R201" s="29">
        <f t="shared" si="178"/>
        <v>4179</v>
      </c>
      <c r="S201" s="29">
        <v>2379</v>
      </c>
      <c r="T201" s="45">
        <f t="shared" si="179"/>
        <v>0.57953714981729598</v>
      </c>
      <c r="U201" s="29">
        <v>68</v>
      </c>
      <c r="V201" s="45">
        <f t="shared" si="180"/>
        <v>0.91891891891891897</v>
      </c>
      <c r="W201" s="29">
        <f t="shared" si="181"/>
        <v>2447</v>
      </c>
      <c r="X201" s="45">
        <f t="shared" si="182"/>
        <v>0.58554678152668105</v>
      </c>
      <c r="Y201" s="29">
        <v>95</v>
      </c>
      <c r="Z201" s="29">
        <v>4</v>
      </c>
      <c r="AA201" s="29">
        <f t="shared" si="183"/>
        <v>99</v>
      </c>
      <c r="AB201" s="29">
        <v>45</v>
      </c>
      <c r="AC201" s="29">
        <v>3</v>
      </c>
      <c r="AD201" s="29">
        <f t="shared" si="184"/>
        <v>48</v>
      </c>
      <c r="AE201" s="29">
        <v>1</v>
      </c>
      <c r="AF201" s="29">
        <v>16</v>
      </c>
      <c r="AG201" s="29">
        <f t="shared" si="185"/>
        <v>17</v>
      </c>
      <c r="AH201" s="29">
        <v>1</v>
      </c>
      <c r="AI201" s="29">
        <v>1</v>
      </c>
      <c r="AJ201" s="29">
        <v>0</v>
      </c>
      <c r="AK201" s="29">
        <v>2</v>
      </c>
      <c r="AL201" s="29"/>
      <c r="AN201" s="29"/>
    </row>
    <row r="202" spans="1:40" x14ac:dyDescent="0.25">
      <c r="A202" s="30" t="s">
        <v>82</v>
      </c>
      <c r="B202" s="29" t="s">
        <v>286</v>
      </c>
      <c r="C202" s="40" t="s">
        <v>35</v>
      </c>
      <c r="D202" s="29">
        <v>1</v>
      </c>
      <c r="E202" s="29">
        <v>0</v>
      </c>
      <c r="F202" s="29">
        <v>1</v>
      </c>
      <c r="G202" s="29">
        <v>0</v>
      </c>
      <c r="H202" s="29">
        <v>3</v>
      </c>
      <c r="I202" s="29">
        <v>0</v>
      </c>
      <c r="J202" s="29">
        <v>0</v>
      </c>
      <c r="K202" s="29">
        <v>0</v>
      </c>
      <c r="L202" s="29">
        <v>0</v>
      </c>
      <c r="M202" s="29">
        <v>2479</v>
      </c>
      <c r="N202" s="29">
        <v>37</v>
      </c>
      <c r="O202" s="29">
        <f t="shared" si="112"/>
        <v>2516</v>
      </c>
      <c r="P202" s="29">
        <f t="shared" si="176"/>
        <v>2479</v>
      </c>
      <c r="Q202" s="29">
        <f t="shared" si="177"/>
        <v>37</v>
      </c>
      <c r="R202" s="29">
        <f t="shared" si="178"/>
        <v>2516</v>
      </c>
      <c r="S202" s="29">
        <v>1238</v>
      </c>
      <c r="T202" s="45">
        <f t="shared" si="179"/>
        <v>0.49939491730536506</v>
      </c>
      <c r="U202" s="29">
        <v>35</v>
      </c>
      <c r="V202" s="45">
        <f t="shared" si="180"/>
        <v>0.94594594594594594</v>
      </c>
      <c r="W202" s="29">
        <f t="shared" si="181"/>
        <v>1273</v>
      </c>
      <c r="X202" s="45">
        <f t="shared" si="182"/>
        <v>0.5059618441971383</v>
      </c>
      <c r="Y202" s="29">
        <v>24</v>
      </c>
      <c r="Z202" s="29">
        <v>0</v>
      </c>
      <c r="AA202" s="29">
        <f t="shared" si="183"/>
        <v>24</v>
      </c>
      <c r="AB202" s="29">
        <v>10</v>
      </c>
      <c r="AC202" s="29">
        <v>0</v>
      </c>
      <c r="AD202" s="29">
        <f t="shared" si="184"/>
        <v>10</v>
      </c>
      <c r="AE202" s="29">
        <v>11</v>
      </c>
      <c r="AF202" s="29">
        <v>30</v>
      </c>
      <c r="AG202" s="29">
        <f t="shared" si="185"/>
        <v>41</v>
      </c>
      <c r="AH202" s="29">
        <v>1</v>
      </c>
      <c r="AI202" s="29">
        <v>0</v>
      </c>
      <c r="AJ202" s="29">
        <v>0</v>
      </c>
      <c r="AK202" s="29">
        <v>1</v>
      </c>
      <c r="AL202" s="29"/>
      <c r="AN202" s="29"/>
    </row>
    <row r="203" spans="1:40" x14ac:dyDescent="0.25">
      <c r="A203" s="30" t="s">
        <v>82</v>
      </c>
      <c r="B203" s="29" t="s">
        <v>287</v>
      </c>
      <c r="C203" s="40" t="s">
        <v>35</v>
      </c>
      <c r="D203" s="29">
        <v>1</v>
      </c>
      <c r="E203" s="29">
        <v>0</v>
      </c>
      <c r="F203" s="29">
        <v>3</v>
      </c>
      <c r="G203" s="29">
        <v>0</v>
      </c>
      <c r="H203" s="29">
        <v>4</v>
      </c>
      <c r="I203" s="29">
        <v>2</v>
      </c>
      <c r="J203" s="29">
        <v>2</v>
      </c>
      <c r="K203" s="29">
        <v>0</v>
      </c>
      <c r="L203" s="29">
        <v>0</v>
      </c>
      <c r="M203" s="29">
        <v>8863</v>
      </c>
      <c r="N203" s="29">
        <v>36</v>
      </c>
      <c r="O203" s="29">
        <f t="shared" si="112"/>
        <v>8899</v>
      </c>
      <c r="P203" s="29">
        <f t="shared" si="176"/>
        <v>8863</v>
      </c>
      <c r="Q203" s="29">
        <f t="shared" si="177"/>
        <v>36</v>
      </c>
      <c r="R203" s="29">
        <f t="shared" si="178"/>
        <v>8899</v>
      </c>
      <c r="S203" s="29">
        <v>4121</v>
      </c>
      <c r="T203" s="45">
        <f t="shared" si="179"/>
        <v>0.46496671555906577</v>
      </c>
      <c r="U203" s="29">
        <v>34</v>
      </c>
      <c r="V203" s="45">
        <f t="shared" si="180"/>
        <v>0.94444444444444442</v>
      </c>
      <c r="W203" s="29">
        <f t="shared" si="181"/>
        <v>4155</v>
      </c>
      <c r="X203" s="45">
        <f t="shared" si="182"/>
        <v>0.46690639397685135</v>
      </c>
      <c r="Y203" s="29">
        <v>102</v>
      </c>
      <c r="Z203" s="29">
        <v>1</v>
      </c>
      <c r="AA203" s="29">
        <f t="shared" si="183"/>
        <v>103</v>
      </c>
      <c r="AB203" s="29">
        <v>68</v>
      </c>
      <c r="AC203" s="29">
        <v>1</v>
      </c>
      <c r="AD203" s="29">
        <f t="shared" si="184"/>
        <v>69</v>
      </c>
      <c r="AE203" s="29">
        <v>0</v>
      </c>
      <c r="AF203" s="29">
        <v>45</v>
      </c>
      <c r="AG203" s="29">
        <f t="shared" si="185"/>
        <v>45</v>
      </c>
      <c r="AH203" s="29">
        <v>2</v>
      </c>
      <c r="AI203" s="29">
        <v>2</v>
      </c>
      <c r="AJ203" s="29">
        <v>0</v>
      </c>
      <c r="AK203" s="29">
        <v>3</v>
      </c>
      <c r="AL203" s="29"/>
      <c r="AN203" s="29"/>
    </row>
    <row r="204" spans="1:40" x14ac:dyDescent="0.25">
      <c r="A204" s="30" t="s">
        <v>82</v>
      </c>
      <c r="B204" s="29" t="s">
        <v>288</v>
      </c>
      <c r="C204" s="40" t="s">
        <v>35</v>
      </c>
      <c r="D204" s="29">
        <v>1</v>
      </c>
      <c r="E204" s="29">
        <v>0</v>
      </c>
      <c r="F204" s="29">
        <v>3</v>
      </c>
      <c r="G204" s="29">
        <v>0</v>
      </c>
      <c r="H204" s="29">
        <v>4</v>
      </c>
      <c r="I204" s="29">
        <v>1</v>
      </c>
      <c r="J204" s="29">
        <v>1</v>
      </c>
      <c r="K204" s="29">
        <v>0</v>
      </c>
      <c r="L204" s="29">
        <v>0</v>
      </c>
      <c r="M204" s="29">
        <v>11508</v>
      </c>
      <c r="N204" s="29">
        <v>17</v>
      </c>
      <c r="O204" s="29">
        <f t="shared" si="112"/>
        <v>11525</v>
      </c>
      <c r="P204" s="29">
        <f t="shared" si="176"/>
        <v>11508</v>
      </c>
      <c r="Q204" s="29">
        <f t="shared" si="177"/>
        <v>17</v>
      </c>
      <c r="R204" s="29">
        <f t="shared" si="178"/>
        <v>11525</v>
      </c>
      <c r="S204" s="29">
        <v>5473</v>
      </c>
      <c r="T204" s="45">
        <f t="shared" si="179"/>
        <v>0.47558220368439347</v>
      </c>
      <c r="U204" s="29">
        <v>15</v>
      </c>
      <c r="V204" s="45">
        <f t="shared" si="180"/>
        <v>0.88235294117647056</v>
      </c>
      <c r="W204" s="29">
        <f t="shared" si="181"/>
        <v>5488</v>
      </c>
      <c r="X204" s="45">
        <f t="shared" si="182"/>
        <v>0.47618221258134491</v>
      </c>
      <c r="Y204" s="29">
        <v>128</v>
      </c>
      <c r="Z204" s="29">
        <v>0</v>
      </c>
      <c r="AA204" s="29">
        <f t="shared" si="183"/>
        <v>128</v>
      </c>
      <c r="AB204" s="29">
        <v>91</v>
      </c>
      <c r="AC204" s="29">
        <v>0</v>
      </c>
      <c r="AD204" s="29">
        <f t="shared" si="184"/>
        <v>91</v>
      </c>
      <c r="AE204" s="29">
        <v>7</v>
      </c>
      <c r="AF204" s="29">
        <v>218</v>
      </c>
      <c r="AG204" s="29">
        <f t="shared" si="185"/>
        <v>225</v>
      </c>
      <c r="AH204" s="29">
        <v>0</v>
      </c>
      <c r="AI204" s="29">
        <v>0</v>
      </c>
      <c r="AJ204" s="29">
        <v>0</v>
      </c>
      <c r="AK204" s="29">
        <v>3</v>
      </c>
      <c r="AL204" s="29"/>
      <c r="AN204" s="29"/>
    </row>
    <row r="205" spans="1:40" ht="12.75" customHeight="1" x14ac:dyDescent="0.25">
      <c r="A205" s="30" t="s">
        <v>82</v>
      </c>
      <c r="B205" s="29" t="s">
        <v>289</v>
      </c>
      <c r="C205" s="40" t="s">
        <v>35</v>
      </c>
      <c r="D205" s="29">
        <v>1</v>
      </c>
      <c r="E205" s="29">
        <v>0</v>
      </c>
      <c r="F205" s="29">
        <v>4</v>
      </c>
      <c r="G205" s="29">
        <v>0</v>
      </c>
      <c r="H205" s="29">
        <v>6</v>
      </c>
      <c r="I205" s="29">
        <v>4</v>
      </c>
      <c r="J205" s="29">
        <v>3</v>
      </c>
      <c r="K205" s="29">
        <v>0</v>
      </c>
      <c r="L205" s="29">
        <v>0</v>
      </c>
      <c r="M205" s="29">
        <v>13788</v>
      </c>
      <c r="N205" s="29">
        <v>21</v>
      </c>
      <c r="O205" s="29">
        <f t="shared" si="112"/>
        <v>13809</v>
      </c>
      <c r="P205" s="29">
        <f t="shared" si="176"/>
        <v>13788</v>
      </c>
      <c r="Q205" s="29">
        <f t="shared" si="177"/>
        <v>21</v>
      </c>
      <c r="R205" s="29">
        <f t="shared" si="178"/>
        <v>13809</v>
      </c>
      <c r="S205" s="29">
        <v>6385</v>
      </c>
      <c r="T205" s="45">
        <f t="shared" si="179"/>
        <v>0.46308384102117783</v>
      </c>
      <c r="U205" s="29">
        <v>24</v>
      </c>
      <c r="V205" s="45">
        <f>U205/Q205</f>
        <v>1.1428571428571428</v>
      </c>
      <c r="W205" s="29">
        <f t="shared" si="181"/>
        <v>6409</v>
      </c>
      <c r="X205" s="45">
        <f t="shared" si="182"/>
        <v>0.46411760446085887</v>
      </c>
      <c r="Y205" s="29">
        <v>173</v>
      </c>
      <c r="Z205" s="29">
        <v>1</v>
      </c>
      <c r="AA205" s="29">
        <f t="shared" si="183"/>
        <v>174</v>
      </c>
      <c r="AB205" s="29">
        <v>113</v>
      </c>
      <c r="AC205" s="29">
        <v>1</v>
      </c>
      <c r="AD205" s="29">
        <f t="shared" si="184"/>
        <v>114</v>
      </c>
      <c r="AE205" s="29">
        <v>6</v>
      </c>
      <c r="AF205" s="29">
        <v>107</v>
      </c>
      <c r="AG205" s="29">
        <f t="shared" si="185"/>
        <v>113</v>
      </c>
      <c r="AH205" s="29">
        <v>1</v>
      </c>
      <c r="AI205" s="29">
        <v>1</v>
      </c>
      <c r="AJ205" s="29">
        <v>0</v>
      </c>
      <c r="AK205" s="29">
        <v>4</v>
      </c>
      <c r="AL205" s="29"/>
      <c r="AN205" s="29"/>
    </row>
    <row r="206" spans="1:40" ht="12.75" customHeight="1" x14ac:dyDescent="0.25">
      <c r="A206" s="30" t="s">
        <v>82</v>
      </c>
      <c r="B206" s="29" t="s">
        <v>290</v>
      </c>
      <c r="C206" s="40" t="s">
        <v>35</v>
      </c>
      <c r="D206" s="29">
        <v>0</v>
      </c>
      <c r="E206" s="29">
        <v>1</v>
      </c>
      <c r="F206" s="29">
        <v>1</v>
      </c>
      <c r="G206" s="29">
        <v>0</v>
      </c>
      <c r="H206" s="29">
        <v>1</v>
      </c>
      <c r="I206" s="29">
        <v>0</v>
      </c>
      <c r="J206" s="29">
        <v>0</v>
      </c>
      <c r="K206" s="29">
        <v>0</v>
      </c>
      <c r="L206" s="29">
        <v>0</v>
      </c>
      <c r="M206" s="29">
        <v>1341</v>
      </c>
      <c r="N206" s="29">
        <v>1</v>
      </c>
      <c r="O206" s="29">
        <f t="shared" si="112"/>
        <v>1342</v>
      </c>
      <c r="P206" s="178"/>
      <c r="Q206" s="178"/>
      <c r="R206" s="178"/>
      <c r="S206" s="178"/>
      <c r="T206" s="179"/>
      <c r="U206" s="178"/>
      <c r="V206" s="179"/>
      <c r="W206" s="178"/>
      <c r="X206" s="179"/>
      <c r="Y206" s="178"/>
      <c r="Z206" s="178"/>
      <c r="AA206" s="178"/>
      <c r="AB206" s="178"/>
      <c r="AC206" s="178"/>
      <c r="AD206" s="178"/>
      <c r="AE206" s="178"/>
      <c r="AF206" s="178"/>
      <c r="AG206" s="178"/>
      <c r="AH206" s="29">
        <v>0</v>
      </c>
      <c r="AI206" s="29">
        <v>0</v>
      </c>
      <c r="AJ206" s="29">
        <v>0</v>
      </c>
      <c r="AK206" s="29">
        <v>1</v>
      </c>
      <c r="AL206" s="29"/>
      <c r="AN206" s="29"/>
    </row>
    <row r="207" spans="1:40" x14ac:dyDescent="0.25">
      <c r="A207" s="40" t="s">
        <v>83</v>
      </c>
      <c r="B207" s="29" t="s">
        <v>713</v>
      </c>
      <c r="C207" s="40" t="s">
        <v>35</v>
      </c>
      <c r="D207" s="29">
        <v>1</v>
      </c>
      <c r="E207" s="29">
        <v>0</v>
      </c>
      <c r="F207" s="29">
        <v>1</v>
      </c>
      <c r="G207" s="29">
        <v>0</v>
      </c>
      <c r="H207" s="29">
        <v>2</v>
      </c>
      <c r="I207" s="29">
        <v>0</v>
      </c>
      <c r="J207" s="29">
        <v>0</v>
      </c>
      <c r="K207" s="29">
        <v>0</v>
      </c>
      <c r="L207" s="29">
        <v>0</v>
      </c>
      <c r="M207" s="29">
        <v>1325</v>
      </c>
      <c r="N207" s="29">
        <v>11</v>
      </c>
      <c r="O207" s="29">
        <f t="shared" si="112"/>
        <v>1336</v>
      </c>
      <c r="P207" s="29">
        <f t="shared" ref="P207:P215" si="186">IF(D207=1, M207, 0)</f>
        <v>1325</v>
      </c>
      <c r="Q207" s="29">
        <f t="shared" ref="Q207:Q215" si="187">IF(D207=1, N207, 0)</f>
        <v>11</v>
      </c>
      <c r="R207" s="29">
        <f t="shared" ref="R207:R215" si="188">P207+Q207</f>
        <v>1336</v>
      </c>
      <c r="S207" s="29">
        <v>671</v>
      </c>
      <c r="T207" s="45">
        <f t="shared" ref="T207:T215" si="189">S207/P207</f>
        <v>0.50641509433962262</v>
      </c>
      <c r="U207" s="29">
        <v>9</v>
      </c>
      <c r="V207" s="45">
        <f t="shared" ref="V207:V215" si="190">U207/Q207</f>
        <v>0.81818181818181823</v>
      </c>
      <c r="W207" s="29">
        <f t="shared" ref="W207:W215" si="191">S207+U207</f>
        <v>680</v>
      </c>
      <c r="X207" s="45">
        <f t="shared" ref="X207:X215" si="192">W207/R207</f>
        <v>0.50898203592814373</v>
      </c>
      <c r="Y207" s="29">
        <v>31</v>
      </c>
      <c r="Z207" s="29">
        <v>10</v>
      </c>
      <c r="AA207" s="29">
        <f t="shared" ref="AA207:AA215" si="193">Y207+Z207</f>
        <v>41</v>
      </c>
      <c r="AB207" s="29">
        <v>23</v>
      </c>
      <c r="AC207" s="29">
        <v>10</v>
      </c>
      <c r="AD207" s="29">
        <f t="shared" ref="AD207:AD215" si="194">AB207+AC207</f>
        <v>33</v>
      </c>
      <c r="AE207" s="29">
        <v>0</v>
      </c>
      <c r="AF207" s="29">
        <v>33</v>
      </c>
      <c r="AG207" s="29">
        <f t="shared" ref="AG207:AG215" si="195">AE207+AF207</f>
        <v>33</v>
      </c>
      <c r="AH207" s="29">
        <v>2</v>
      </c>
      <c r="AI207" s="29">
        <v>1</v>
      </c>
      <c r="AJ207" s="29">
        <v>0</v>
      </c>
      <c r="AK207" s="29">
        <v>1</v>
      </c>
      <c r="AL207" s="29"/>
      <c r="AN207" s="29"/>
    </row>
    <row r="208" spans="1:40" x14ac:dyDescent="0.25">
      <c r="A208" s="40" t="s">
        <v>83</v>
      </c>
      <c r="B208" s="29" t="s">
        <v>291</v>
      </c>
      <c r="C208" s="40" t="s">
        <v>35</v>
      </c>
      <c r="D208" s="29">
        <v>1</v>
      </c>
      <c r="E208" s="29">
        <v>0</v>
      </c>
      <c r="F208" s="29">
        <v>7</v>
      </c>
      <c r="G208" s="29">
        <v>0</v>
      </c>
      <c r="H208" s="29">
        <v>16</v>
      </c>
      <c r="I208" s="29">
        <v>5</v>
      </c>
      <c r="J208" s="29">
        <v>4</v>
      </c>
      <c r="K208" s="29">
        <v>0</v>
      </c>
      <c r="L208" s="29">
        <v>0</v>
      </c>
      <c r="M208" s="29">
        <v>18265</v>
      </c>
      <c r="N208" s="29">
        <v>231</v>
      </c>
      <c r="O208" s="29">
        <f t="shared" si="112"/>
        <v>18496</v>
      </c>
      <c r="P208" s="29">
        <f t="shared" si="186"/>
        <v>18265</v>
      </c>
      <c r="Q208" s="29">
        <f t="shared" si="187"/>
        <v>231</v>
      </c>
      <c r="R208" s="29">
        <f t="shared" si="188"/>
        <v>18496</v>
      </c>
      <c r="S208" s="29">
        <v>10628</v>
      </c>
      <c r="T208" s="45">
        <f t="shared" si="189"/>
        <v>0.58187790856830002</v>
      </c>
      <c r="U208" s="29">
        <v>199</v>
      </c>
      <c r="V208" s="45">
        <f t="shared" si="190"/>
        <v>0.8614718614718615</v>
      </c>
      <c r="W208" s="29">
        <f t="shared" si="191"/>
        <v>10827</v>
      </c>
      <c r="X208" s="45">
        <f t="shared" si="192"/>
        <v>0.58536980968858132</v>
      </c>
      <c r="Y208" s="29">
        <v>487</v>
      </c>
      <c r="Z208" s="29">
        <v>55</v>
      </c>
      <c r="AA208" s="29">
        <f t="shared" si="193"/>
        <v>542</v>
      </c>
      <c r="AB208" s="29">
        <v>400</v>
      </c>
      <c r="AC208" s="29">
        <v>50</v>
      </c>
      <c r="AD208" s="29">
        <f t="shared" si="194"/>
        <v>450</v>
      </c>
      <c r="AE208" s="29">
        <v>28</v>
      </c>
      <c r="AF208" s="29">
        <v>132</v>
      </c>
      <c r="AG208" s="29">
        <f t="shared" si="195"/>
        <v>160</v>
      </c>
      <c r="AH208" s="29">
        <v>7</v>
      </c>
      <c r="AI208" s="29">
        <v>4</v>
      </c>
      <c r="AJ208" s="29">
        <v>0</v>
      </c>
      <c r="AK208" s="29">
        <v>7</v>
      </c>
      <c r="AL208" s="29"/>
      <c r="AN208" s="29"/>
    </row>
    <row r="209" spans="1:40" x14ac:dyDescent="0.25">
      <c r="A209" s="40" t="s">
        <v>83</v>
      </c>
      <c r="B209" s="29" t="s">
        <v>714</v>
      </c>
      <c r="C209" s="40" t="s">
        <v>35</v>
      </c>
      <c r="D209" s="29">
        <v>1</v>
      </c>
      <c r="E209" s="29">
        <v>0</v>
      </c>
      <c r="F209" s="29">
        <v>1</v>
      </c>
      <c r="H209" s="29">
        <v>3</v>
      </c>
      <c r="I209" s="29">
        <v>1</v>
      </c>
      <c r="J209" s="29">
        <v>1</v>
      </c>
      <c r="K209" s="29">
        <v>0</v>
      </c>
      <c r="L209" s="29">
        <v>0</v>
      </c>
      <c r="M209" s="29">
        <v>2324</v>
      </c>
      <c r="N209" s="29">
        <v>192</v>
      </c>
      <c r="O209" s="29">
        <f t="shared" si="112"/>
        <v>2516</v>
      </c>
      <c r="P209" s="29">
        <f t="shared" si="186"/>
        <v>2324</v>
      </c>
      <c r="Q209" s="29">
        <f t="shared" si="187"/>
        <v>192</v>
      </c>
      <c r="R209" s="29">
        <f t="shared" si="188"/>
        <v>2516</v>
      </c>
      <c r="S209" s="29">
        <v>1492</v>
      </c>
      <c r="T209" s="45">
        <f t="shared" si="189"/>
        <v>0.64199655765920827</v>
      </c>
      <c r="U209" s="29">
        <v>166</v>
      </c>
      <c r="V209" s="45">
        <f t="shared" si="190"/>
        <v>0.86458333333333337</v>
      </c>
      <c r="W209" s="29">
        <f t="shared" si="191"/>
        <v>1658</v>
      </c>
      <c r="X209" s="45">
        <f t="shared" si="192"/>
        <v>0.6589825119236884</v>
      </c>
      <c r="Y209" s="29">
        <v>65</v>
      </c>
      <c r="Z209" s="29">
        <v>37</v>
      </c>
      <c r="AA209" s="29">
        <f t="shared" si="193"/>
        <v>102</v>
      </c>
      <c r="AB209" s="29">
        <v>45</v>
      </c>
      <c r="AC209" s="29">
        <v>36</v>
      </c>
      <c r="AD209" s="29">
        <f t="shared" si="194"/>
        <v>81</v>
      </c>
      <c r="AE209" s="29">
        <v>6</v>
      </c>
      <c r="AF209" s="29">
        <v>37</v>
      </c>
      <c r="AG209" s="29">
        <f t="shared" si="195"/>
        <v>43</v>
      </c>
      <c r="AH209" s="29">
        <v>1</v>
      </c>
      <c r="AI209" s="29">
        <v>1</v>
      </c>
      <c r="AJ209" s="29">
        <v>0</v>
      </c>
      <c r="AK209" s="29">
        <v>1</v>
      </c>
      <c r="AL209" s="29"/>
      <c r="AN209" s="29"/>
    </row>
    <row r="210" spans="1:40" x14ac:dyDescent="0.25">
      <c r="A210" s="40" t="s">
        <v>83</v>
      </c>
      <c r="B210" s="29" t="s">
        <v>715</v>
      </c>
      <c r="C210" s="40" t="s">
        <v>35</v>
      </c>
      <c r="D210" s="29">
        <v>1</v>
      </c>
      <c r="E210" s="29">
        <v>0</v>
      </c>
      <c r="F210" s="29">
        <v>1</v>
      </c>
      <c r="G210" s="29">
        <v>0</v>
      </c>
      <c r="H210" s="29">
        <v>2</v>
      </c>
      <c r="I210" s="29">
        <v>1</v>
      </c>
      <c r="J210" s="29">
        <v>0</v>
      </c>
      <c r="K210" s="29">
        <v>0</v>
      </c>
      <c r="L210" s="29">
        <v>0</v>
      </c>
      <c r="M210" s="29">
        <v>1679</v>
      </c>
      <c r="N210" s="29">
        <v>2</v>
      </c>
      <c r="O210" s="29">
        <f t="shared" si="112"/>
        <v>1681</v>
      </c>
      <c r="P210" s="29">
        <f t="shared" si="186"/>
        <v>1679</v>
      </c>
      <c r="Q210" s="29">
        <f t="shared" si="187"/>
        <v>2</v>
      </c>
      <c r="R210" s="29">
        <f t="shared" si="188"/>
        <v>1681</v>
      </c>
      <c r="S210" s="29">
        <v>870</v>
      </c>
      <c r="T210" s="45">
        <f t="shared" si="189"/>
        <v>0.51816557474687319</v>
      </c>
      <c r="U210" s="29">
        <v>2</v>
      </c>
      <c r="V210" s="45">
        <f t="shared" si="190"/>
        <v>1</v>
      </c>
      <c r="W210" s="29">
        <f t="shared" si="191"/>
        <v>872</v>
      </c>
      <c r="X210" s="45">
        <f t="shared" si="192"/>
        <v>0.5187388459250446</v>
      </c>
      <c r="Y210" s="29">
        <v>12</v>
      </c>
      <c r="Z210" s="29">
        <v>1</v>
      </c>
      <c r="AA210" s="29">
        <f t="shared" si="193"/>
        <v>13</v>
      </c>
      <c r="AB210" s="29">
        <v>10</v>
      </c>
      <c r="AC210" s="29">
        <v>1</v>
      </c>
      <c r="AD210" s="29">
        <f t="shared" si="194"/>
        <v>11</v>
      </c>
      <c r="AE210" s="29">
        <v>0</v>
      </c>
      <c r="AF210" s="29">
        <v>55</v>
      </c>
      <c r="AG210" s="29">
        <f t="shared" si="195"/>
        <v>55</v>
      </c>
      <c r="AH210" s="29">
        <v>2</v>
      </c>
      <c r="AI210" s="29">
        <v>1</v>
      </c>
      <c r="AJ210" s="29">
        <v>0</v>
      </c>
      <c r="AK210" s="29">
        <v>1</v>
      </c>
      <c r="AL210" s="29"/>
      <c r="AN210" s="29"/>
    </row>
    <row r="211" spans="1:40" x14ac:dyDescent="0.25">
      <c r="A211" s="40" t="s">
        <v>83</v>
      </c>
      <c r="B211" s="29" t="s">
        <v>712</v>
      </c>
      <c r="C211" s="40" t="s">
        <v>35</v>
      </c>
      <c r="D211" s="29">
        <v>1</v>
      </c>
      <c r="E211" s="29"/>
      <c r="F211" s="29">
        <v>2</v>
      </c>
      <c r="G211" s="29">
        <v>0</v>
      </c>
      <c r="H211" s="29">
        <v>3</v>
      </c>
      <c r="I211" s="29">
        <v>1</v>
      </c>
      <c r="J211" s="29">
        <v>0</v>
      </c>
      <c r="K211" s="29">
        <v>0</v>
      </c>
      <c r="L211" s="29">
        <v>0</v>
      </c>
      <c r="M211" s="29">
        <v>4238</v>
      </c>
      <c r="N211" s="29">
        <v>2</v>
      </c>
      <c r="O211" s="29">
        <f t="shared" si="112"/>
        <v>4240</v>
      </c>
      <c r="P211" s="29">
        <f t="shared" si="186"/>
        <v>4238</v>
      </c>
      <c r="Q211" s="29">
        <f t="shared" si="187"/>
        <v>2</v>
      </c>
      <c r="R211" s="29">
        <f t="shared" si="188"/>
        <v>4240</v>
      </c>
      <c r="S211" s="29">
        <v>1828</v>
      </c>
      <c r="T211" s="45">
        <f t="shared" si="189"/>
        <v>0.43133553563001414</v>
      </c>
      <c r="U211" s="29">
        <v>1</v>
      </c>
      <c r="V211" s="45">
        <f t="shared" si="190"/>
        <v>0.5</v>
      </c>
      <c r="W211" s="29">
        <f t="shared" si="191"/>
        <v>1829</v>
      </c>
      <c r="X211" s="45">
        <f t="shared" si="192"/>
        <v>0.43136792452830186</v>
      </c>
      <c r="Y211" s="29">
        <v>125</v>
      </c>
      <c r="Z211" s="29">
        <v>2</v>
      </c>
      <c r="AA211" s="29">
        <f t="shared" si="193"/>
        <v>127</v>
      </c>
      <c r="AB211" s="29">
        <v>100</v>
      </c>
      <c r="AC211" s="29">
        <v>2</v>
      </c>
      <c r="AD211" s="29">
        <f t="shared" si="194"/>
        <v>102</v>
      </c>
      <c r="AE211" s="29">
        <v>0</v>
      </c>
      <c r="AF211" s="29">
        <v>37</v>
      </c>
      <c r="AG211" s="29">
        <f t="shared" si="195"/>
        <v>37</v>
      </c>
      <c r="AH211" s="29">
        <v>2</v>
      </c>
      <c r="AI211" s="29">
        <v>2</v>
      </c>
      <c r="AJ211" s="29">
        <v>0</v>
      </c>
      <c r="AK211" s="29">
        <v>2</v>
      </c>
      <c r="AL211" s="29"/>
      <c r="AN211" s="29"/>
    </row>
    <row r="212" spans="1:40" x14ac:dyDescent="0.25">
      <c r="A212" s="30" t="s">
        <v>84</v>
      </c>
      <c r="B212" s="29" t="s">
        <v>716</v>
      </c>
      <c r="C212" s="40" t="s">
        <v>35</v>
      </c>
      <c r="D212" s="29">
        <v>1</v>
      </c>
      <c r="E212" s="29">
        <v>0</v>
      </c>
      <c r="F212" s="29">
        <v>1</v>
      </c>
      <c r="G212" s="29">
        <v>0</v>
      </c>
      <c r="H212" s="29">
        <v>2</v>
      </c>
      <c r="I212" s="29">
        <v>0</v>
      </c>
      <c r="J212" s="29">
        <v>0</v>
      </c>
      <c r="K212" s="29">
        <v>0</v>
      </c>
      <c r="L212" s="29">
        <v>0</v>
      </c>
      <c r="M212" s="29">
        <v>2115</v>
      </c>
      <c r="N212" s="29">
        <v>71</v>
      </c>
      <c r="O212" s="29">
        <f t="shared" si="112"/>
        <v>2186</v>
      </c>
      <c r="P212" s="29">
        <f t="shared" si="186"/>
        <v>2115</v>
      </c>
      <c r="Q212" s="29">
        <f t="shared" si="187"/>
        <v>71</v>
      </c>
      <c r="R212" s="29">
        <f t="shared" si="188"/>
        <v>2186</v>
      </c>
      <c r="S212" s="29">
        <v>1148</v>
      </c>
      <c r="T212" s="45">
        <f t="shared" si="189"/>
        <v>0.54278959810874705</v>
      </c>
      <c r="U212" s="29">
        <v>65</v>
      </c>
      <c r="V212" s="45">
        <f t="shared" si="190"/>
        <v>0.91549295774647887</v>
      </c>
      <c r="W212" s="29">
        <f t="shared" si="191"/>
        <v>1213</v>
      </c>
      <c r="X212" s="45">
        <f t="shared" si="192"/>
        <v>0.55489478499542544</v>
      </c>
      <c r="Y212" s="29">
        <v>73</v>
      </c>
      <c r="Z212" s="29">
        <v>0</v>
      </c>
      <c r="AA212" s="29">
        <f t="shared" si="193"/>
        <v>73</v>
      </c>
      <c r="AB212" s="29">
        <v>43</v>
      </c>
      <c r="AC212" s="29">
        <v>0</v>
      </c>
      <c r="AD212" s="29">
        <f t="shared" si="194"/>
        <v>43</v>
      </c>
      <c r="AE212" s="29">
        <v>0</v>
      </c>
      <c r="AF212" s="29">
        <v>33</v>
      </c>
      <c r="AG212" s="29">
        <f t="shared" si="195"/>
        <v>33</v>
      </c>
      <c r="AH212" s="29">
        <v>0</v>
      </c>
      <c r="AI212" s="29">
        <v>0</v>
      </c>
      <c r="AJ212" s="29">
        <v>0</v>
      </c>
      <c r="AK212" s="29">
        <v>1</v>
      </c>
      <c r="AL212" s="29"/>
      <c r="AN212" s="29"/>
    </row>
    <row r="213" spans="1:40" x14ac:dyDescent="0.25">
      <c r="A213" s="30" t="s">
        <v>84</v>
      </c>
      <c r="B213" s="29" t="s">
        <v>292</v>
      </c>
      <c r="C213" s="40" t="s">
        <v>35</v>
      </c>
      <c r="D213" s="29">
        <v>1</v>
      </c>
      <c r="E213" s="29">
        <v>0</v>
      </c>
      <c r="F213" s="29">
        <v>3</v>
      </c>
      <c r="G213" s="29">
        <v>0</v>
      </c>
      <c r="H213" s="29">
        <v>6</v>
      </c>
      <c r="I213" s="29">
        <v>3</v>
      </c>
      <c r="J213" s="29">
        <v>1</v>
      </c>
      <c r="M213" s="29">
        <v>7430</v>
      </c>
      <c r="N213" s="29">
        <v>500</v>
      </c>
      <c r="O213" s="29">
        <f t="shared" si="112"/>
        <v>7930</v>
      </c>
      <c r="P213" s="29">
        <f t="shared" si="186"/>
        <v>7430</v>
      </c>
      <c r="Q213" s="29">
        <f t="shared" si="187"/>
        <v>500</v>
      </c>
      <c r="R213" s="29">
        <f t="shared" si="188"/>
        <v>7930</v>
      </c>
      <c r="S213" s="29">
        <v>3531</v>
      </c>
      <c r="T213" s="45">
        <f t="shared" si="189"/>
        <v>0.47523553162853299</v>
      </c>
      <c r="U213" s="29">
        <v>420</v>
      </c>
      <c r="V213" s="45">
        <f t="shared" si="190"/>
        <v>0.84</v>
      </c>
      <c r="W213" s="29">
        <f t="shared" si="191"/>
        <v>3951</v>
      </c>
      <c r="X213" s="45">
        <f t="shared" si="192"/>
        <v>0.49823455233291297</v>
      </c>
      <c r="Y213" s="29">
        <v>102</v>
      </c>
      <c r="Z213" s="29">
        <v>1</v>
      </c>
      <c r="AA213" s="29">
        <f t="shared" si="193"/>
        <v>103</v>
      </c>
      <c r="AB213" s="29">
        <v>45</v>
      </c>
      <c r="AC213" s="29">
        <v>1</v>
      </c>
      <c r="AD213" s="29">
        <f t="shared" si="194"/>
        <v>46</v>
      </c>
      <c r="AE213" s="29">
        <v>18</v>
      </c>
      <c r="AF213" s="29">
        <v>90</v>
      </c>
      <c r="AG213" s="29">
        <f t="shared" si="195"/>
        <v>108</v>
      </c>
      <c r="AH213" s="29">
        <v>2</v>
      </c>
      <c r="AI213" s="29">
        <v>0</v>
      </c>
      <c r="AJ213" s="29">
        <v>0</v>
      </c>
      <c r="AK213" s="29">
        <v>3</v>
      </c>
      <c r="AL213" s="29"/>
      <c r="AN213" s="29"/>
    </row>
    <row r="214" spans="1:40" x14ac:dyDescent="0.25">
      <c r="A214" s="30" t="s">
        <v>84</v>
      </c>
      <c r="B214" s="29" t="s">
        <v>696</v>
      </c>
      <c r="C214" s="40" t="s">
        <v>35</v>
      </c>
      <c r="D214" s="29">
        <v>1</v>
      </c>
      <c r="E214" s="29">
        <v>0</v>
      </c>
      <c r="F214" s="29">
        <v>3</v>
      </c>
      <c r="H214" s="29">
        <v>9</v>
      </c>
      <c r="I214" s="29">
        <v>1</v>
      </c>
      <c r="J214" s="29">
        <v>1</v>
      </c>
      <c r="K214" s="29">
        <v>2</v>
      </c>
      <c r="L214" s="29">
        <v>0</v>
      </c>
      <c r="M214" s="29">
        <v>7207</v>
      </c>
      <c r="N214" s="29">
        <v>41</v>
      </c>
      <c r="O214" s="29">
        <f t="shared" si="112"/>
        <v>7248</v>
      </c>
      <c r="P214" s="29">
        <f t="shared" si="186"/>
        <v>7207</v>
      </c>
      <c r="Q214" s="29">
        <f t="shared" si="187"/>
        <v>41</v>
      </c>
      <c r="R214" s="29">
        <f t="shared" si="188"/>
        <v>7248</v>
      </c>
      <c r="S214" s="29">
        <v>3704</v>
      </c>
      <c r="T214" s="45">
        <f t="shared" si="189"/>
        <v>0.51394477591230747</v>
      </c>
      <c r="U214" s="29">
        <v>35</v>
      </c>
      <c r="V214" s="45">
        <f t="shared" si="190"/>
        <v>0.85365853658536583</v>
      </c>
      <c r="W214" s="29">
        <f t="shared" si="191"/>
        <v>3739</v>
      </c>
      <c r="X214" s="45">
        <f t="shared" si="192"/>
        <v>0.51586644591611475</v>
      </c>
      <c r="Y214" s="29">
        <v>169</v>
      </c>
      <c r="Z214" s="29">
        <v>0</v>
      </c>
      <c r="AA214" s="29">
        <f t="shared" si="193"/>
        <v>169</v>
      </c>
      <c r="AB214" s="29">
        <v>109</v>
      </c>
      <c r="AC214" s="29">
        <v>0</v>
      </c>
      <c r="AD214" s="29">
        <f t="shared" si="194"/>
        <v>109</v>
      </c>
      <c r="AE214" s="29">
        <v>39</v>
      </c>
      <c r="AF214" s="29">
        <v>71</v>
      </c>
      <c r="AG214" s="29">
        <f t="shared" si="195"/>
        <v>110</v>
      </c>
      <c r="AH214" s="29">
        <v>2</v>
      </c>
      <c r="AI214" s="29">
        <v>1</v>
      </c>
      <c r="AJ214" s="29">
        <v>0</v>
      </c>
      <c r="AK214" s="29">
        <v>3</v>
      </c>
      <c r="AL214" s="29"/>
      <c r="AN214" s="29"/>
    </row>
    <row r="215" spans="1:40" ht="13.5" customHeight="1" x14ac:dyDescent="0.25">
      <c r="A215" s="30" t="s">
        <v>84</v>
      </c>
      <c r="B215" s="29" t="s">
        <v>695</v>
      </c>
      <c r="C215" s="40" t="s">
        <v>35</v>
      </c>
      <c r="D215" s="29">
        <v>1</v>
      </c>
      <c r="E215" s="29">
        <v>0</v>
      </c>
      <c r="F215" s="29">
        <v>2</v>
      </c>
      <c r="H215" s="29">
        <v>6</v>
      </c>
      <c r="I215" s="29">
        <v>0</v>
      </c>
      <c r="J215" s="29">
        <v>0</v>
      </c>
      <c r="K215" s="29">
        <v>3</v>
      </c>
      <c r="L215" s="29">
        <v>0</v>
      </c>
      <c r="M215" s="29">
        <v>5826</v>
      </c>
      <c r="N215" s="29">
        <v>577</v>
      </c>
      <c r="O215" s="29">
        <f t="shared" si="112"/>
        <v>6403</v>
      </c>
      <c r="P215" s="29">
        <f t="shared" si="186"/>
        <v>5826</v>
      </c>
      <c r="Q215" s="29">
        <f t="shared" si="187"/>
        <v>577</v>
      </c>
      <c r="R215" s="29">
        <f t="shared" si="188"/>
        <v>6403</v>
      </c>
      <c r="S215" s="29">
        <v>2871</v>
      </c>
      <c r="T215" s="45">
        <f t="shared" si="189"/>
        <v>0.49279093717816685</v>
      </c>
      <c r="U215" s="40">
        <v>498</v>
      </c>
      <c r="V215" s="45">
        <f t="shared" si="190"/>
        <v>0.86308492201039866</v>
      </c>
      <c r="W215" s="29">
        <f t="shared" si="191"/>
        <v>3369</v>
      </c>
      <c r="X215" s="45">
        <f t="shared" si="192"/>
        <v>0.52615961268155553</v>
      </c>
      <c r="Y215" s="29">
        <v>100</v>
      </c>
      <c r="Z215" s="29">
        <v>1</v>
      </c>
      <c r="AA215" s="29">
        <f t="shared" si="193"/>
        <v>101</v>
      </c>
      <c r="AB215" s="29">
        <v>40</v>
      </c>
      <c r="AC215" s="29">
        <v>1</v>
      </c>
      <c r="AD215" s="29">
        <f t="shared" si="194"/>
        <v>41</v>
      </c>
      <c r="AE215" s="29">
        <v>17</v>
      </c>
      <c r="AF215" s="29">
        <v>244</v>
      </c>
      <c r="AG215" s="29">
        <f t="shared" si="195"/>
        <v>261</v>
      </c>
      <c r="AH215" s="29">
        <v>1</v>
      </c>
      <c r="AI215" s="29">
        <v>1</v>
      </c>
      <c r="AJ215" s="29">
        <v>0</v>
      </c>
      <c r="AK215" s="29">
        <v>2</v>
      </c>
      <c r="AL215" s="29"/>
      <c r="AN215" s="29"/>
    </row>
    <row r="216" spans="1:40" ht="13.5" customHeight="1" x14ac:dyDescent="0.25">
      <c r="A216" s="30" t="s">
        <v>84</v>
      </c>
      <c r="B216" s="29" t="s">
        <v>293</v>
      </c>
      <c r="C216" s="40" t="s">
        <v>35</v>
      </c>
      <c r="E216" s="29">
        <v>1</v>
      </c>
      <c r="F216" s="29">
        <v>1</v>
      </c>
      <c r="G216" s="29">
        <v>1</v>
      </c>
      <c r="H216" s="29">
        <v>1</v>
      </c>
      <c r="I216" s="29">
        <v>0</v>
      </c>
      <c r="J216" s="29">
        <v>0</v>
      </c>
      <c r="K216" s="29">
        <v>0</v>
      </c>
      <c r="L216" s="29">
        <v>0</v>
      </c>
      <c r="M216" s="29">
        <v>1736</v>
      </c>
      <c r="N216" s="29">
        <v>6</v>
      </c>
      <c r="O216" s="29">
        <f t="shared" si="112"/>
        <v>1742</v>
      </c>
      <c r="P216" s="178"/>
      <c r="Q216" s="178"/>
      <c r="R216" s="178"/>
      <c r="S216" s="178"/>
      <c r="T216" s="179"/>
      <c r="U216" s="180"/>
      <c r="V216" s="179"/>
      <c r="W216" s="178"/>
      <c r="X216" s="179"/>
      <c r="Y216" s="178"/>
      <c r="Z216" s="178"/>
      <c r="AA216" s="178"/>
      <c r="AB216" s="178"/>
      <c r="AC216" s="178"/>
      <c r="AD216" s="178"/>
      <c r="AE216" s="178"/>
      <c r="AF216" s="178"/>
      <c r="AG216" s="178"/>
      <c r="AJ216" s="29">
        <v>0</v>
      </c>
      <c r="AK216" s="29">
        <v>1</v>
      </c>
      <c r="AL216" s="29"/>
      <c r="AN216" s="29"/>
    </row>
    <row r="217" spans="1:40" x14ac:dyDescent="0.25">
      <c r="A217" s="30" t="s">
        <v>85</v>
      </c>
      <c r="B217" s="29" t="s">
        <v>294</v>
      </c>
      <c r="C217" s="40" t="s">
        <v>35</v>
      </c>
      <c r="D217" s="29">
        <v>1</v>
      </c>
      <c r="E217" s="29">
        <v>0</v>
      </c>
      <c r="F217" s="29">
        <v>1</v>
      </c>
      <c r="G217" s="29">
        <v>0</v>
      </c>
      <c r="H217" s="29">
        <v>2</v>
      </c>
      <c r="I217" s="29">
        <v>1</v>
      </c>
      <c r="J217" s="29">
        <v>0</v>
      </c>
      <c r="K217" s="29">
        <v>0</v>
      </c>
      <c r="L217" s="29">
        <v>0</v>
      </c>
      <c r="M217" s="29">
        <v>4506</v>
      </c>
      <c r="N217" s="29">
        <v>5</v>
      </c>
      <c r="O217" s="29">
        <f t="shared" si="112"/>
        <v>4511</v>
      </c>
      <c r="P217" s="29">
        <f t="shared" ref="P217:P226" si="196">IF(D217=1, M217, 0)</f>
        <v>4506</v>
      </c>
      <c r="Q217" s="29">
        <f t="shared" ref="Q217:Q226" si="197">IF(D217=1, N217, 0)</f>
        <v>5</v>
      </c>
      <c r="R217" s="29">
        <f t="shared" ref="R217:R226" si="198">P217+Q217</f>
        <v>4511</v>
      </c>
      <c r="S217" s="29">
        <v>2383</v>
      </c>
      <c r="T217" s="45">
        <f t="shared" ref="T217:T226" si="199">S217/P217</f>
        <v>0.52885042166000884</v>
      </c>
      <c r="U217" s="29">
        <v>5</v>
      </c>
      <c r="V217" s="45">
        <f t="shared" ref="V217:V226" si="200">U217/Q217</f>
        <v>1</v>
      </c>
      <c r="W217" s="29">
        <f t="shared" ref="W217:W226" si="201">S217+U217</f>
        <v>2388</v>
      </c>
      <c r="X217" s="45">
        <f t="shared" ref="X217:X226" si="202">W217/R217</f>
        <v>0.52937264464641987</v>
      </c>
      <c r="Y217" s="29">
        <v>16</v>
      </c>
      <c r="Z217" s="29">
        <v>1</v>
      </c>
      <c r="AA217" s="29">
        <f t="shared" ref="AA217:AA226" si="203">Y217+Z217</f>
        <v>17</v>
      </c>
      <c r="AB217" s="29">
        <v>13</v>
      </c>
      <c r="AC217" s="29">
        <v>0</v>
      </c>
      <c r="AD217" s="29">
        <f t="shared" ref="AD217:AD226" si="204">AB217+AC217</f>
        <v>13</v>
      </c>
      <c r="AE217" s="29">
        <v>0</v>
      </c>
      <c r="AF217" s="29">
        <v>40</v>
      </c>
      <c r="AG217" s="29">
        <f t="shared" ref="AG217:AG226" si="205">AE217+AF217</f>
        <v>40</v>
      </c>
      <c r="AH217" s="29">
        <v>0</v>
      </c>
      <c r="AI217" s="29">
        <v>0</v>
      </c>
      <c r="AJ217" s="29">
        <v>0</v>
      </c>
      <c r="AK217" s="29">
        <v>1</v>
      </c>
      <c r="AL217" s="29"/>
      <c r="AN217" s="29"/>
    </row>
    <row r="218" spans="1:40" x14ac:dyDescent="0.25">
      <c r="A218" s="30" t="s">
        <v>85</v>
      </c>
      <c r="B218" s="29" t="s">
        <v>295</v>
      </c>
      <c r="C218" s="40" t="s">
        <v>35</v>
      </c>
      <c r="D218" s="29">
        <v>1</v>
      </c>
      <c r="E218" s="29"/>
      <c r="F218" s="29">
        <v>2</v>
      </c>
      <c r="H218" s="29">
        <v>3</v>
      </c>
      <c r="I218" s="29">
        <v>2</v>
      </c>
      <c r="J218" s="29">
        <v>2</v>
      </c>
      <c r="K218" s="29">
        <v>1</v>
      </c>
      <c r="L218" s="29">
        <v>0</v>
      </c>
      <c r="M218" s="29">
        <v>6747</v>
      </c>
      <c r="N218" s="29">
        <v>4</v>
      </c>
      <c r="O218" s="29">
        <f t="shared" si="112"/>
        <v>6751</v>
      </c>
      <c r="P218" s="29">
        <f t="shared" si="196"/>
        <v>6747</v>
      </c>
      <c r="Q218" s="29">
        <f t="shared" si="197"/>
        <v>4</v>
      </c>
      <c r="R218" s="29">
        <f t="shared" si="198"/>
        <v>6751</v>
      </c>
      <c r="S218" s="29">
        <v>3018</v>
      </c>
      <c r="T218" s="45">
        <f t="shared" si="199"/>
        <v>0.44730991551800803</v>
      </c>
      <c r="U218" s="29">
        <v>4</v>
      </c>
      <c r="V218" s="45">
        <f t="shared" si="200"/>
        <v>1</v>
      </c>
      <c r="W218" s="29">
        <f t="shared" si="201"/>
        <v>3022</v>
      </c>
      <c r="X218" s="45">
        <f t="shared" si="202"/>
        <v>0.44763738705376982</v>
      </c>
      <c r="Y218" s="29">
        <v>48</v>
      </c>
      <c r="Z218" s="29">
        <v>2</v>
      </c>
      <c r="AA218" s="29">
        <f t="shared" si="203"/>
        <v>50</v>
      </c>
      <c r="AB218" s="29">
        <v>42</v>
      </c>
      <c r="AC218" s="29">
        <v>1</v>
      </c>
      <c r="AD218" s="29">
        <f t="shared" si="204"/>
        <v>43</v>
      </c>
      <c r="AE218" s="29">
        <v>2</v>
      </c>
      <c r="AF218" s="29">
        <v>99</v>
      </c>
      <c r="AG218" s="29">
        <f t="shared" si="205"/>
        <v>101</v>
      </c>
      <c r="AH218" s="29">
        <v>1</v>
      </c>
      <c r="AI218" s="29">
        <v>1</v>
      </c>
      <c r="AJ218" s="29">
        <v>0</v>
      </c>
      <c r="AK218" s="29">
        <v>2</v>
      </c>
      <c r="AL218" s="29"/>
      <c r="AN218" s="29"/>
    </row>
    <row r="219" spans="1:40" x14ac:dyDescent="0.25">
      <c r="A219" s="30" t="s">
        <v>85</v>
      </c>
      <c r="B219" s="29" t="s">
        <v>296</v>
      </c>
      <c r="C219" s="40" t="s">
        <v>35</v>
      </c>
      <c r="D219" s="29">
        <v>1</v>
      </c>
      <c r="E219" s="29">
        <v>0</v>
      </c>
      <c r="F219" s="29">
        <v>6</v>
      </c>
      <c r="G219" s="29">
        <v>0</v>
      </c>
      <c r="H219" s="29">
        <v>15</v>
      </c>
      <c r="I219" s="29">
        <v>4</v>
      </c>
      <c r="J219" s="29">
        <v>4</v>
      </c>
      <c r="K219" s="29">
        <v>0</v>
      </c>
      <c r="L219" s="29">
        <v>0</v>
      </c>
      <c r="M219" s="29">
        <v>22328</v>
      </c>
      <c r="N219" s="29">
        <v>12</v>
      </c>
      <c r="O219" s="29">
        <f t="shared" si="112"/>
        <v>22340</v>
      </c>
      <c r="P219" s="29">
        <f t="shared" si="196"/>
        <v>22328</v>
      </c>
      <c r="Q219" s="29">
        <f t="shared" si="197"/>
        <v>12</v>
      </c>
      <c r="R219" s="29">
        <f t="shared" si="198"/>
        <v>22340</v>
      </c>
      <c r="S219" s="29">
        <v>10838</v>
      </c>
      <c r="T219" s="45">
        <f t="shared" si="199"/>
        <v>0.48539949838767465</v>
      </c>
      <c r="U219" s="29">
        <v>11</v>
      </c>
      <c r="V219" s="45">
        <f t="shared" si="200"/>
        <v>0.91666666666666663</v>
      </c>
      <c r="W219" s="29">
        <f t="shared" si="201"/>
        <v>10849</v>
      </c>
      <c r="X219" s="45">
        <f t="shared" si="202"/>
        <v>0.48563115487914055</v>
      </c>
      <c r="Y219" s="29">
        <v>245</v>
      </c>
      <c r="Z219" s="29">
        <v>7</v>
      </c>
      <c r="AA219" s="29">
        <f t="shared" si="203"/>
        <v>252</v>
      </c>
      <c r="AB219" s="29">
        <v>193</v>
      </c>
      <c r="AC219" s="29">
        <v>6</v>
      </c>
      <c r="AD219" s="29">
        <f t="shared" si="204"/>
        <v>199</v>
      </c>
      <c r="AE219" s="29">
        <v>32</v>
      </c>
      <c r="AF219" s="29">
        <v>25</v>
      </c>
      <c r="AG219" s="29">
        <f t="shared" si="205"/>
        <v>57</v>
      </c>
      <c r="AH219" s="29">
        <v>3</v>
      </c>
      <c r="AI219" s="29">
        <v>1</v>
      </c>
      <c r="AJ219" s="29">
        <v>0</v>
      </c>
      <c r="AK219" s="29">
        <v>6</v>
      </c>
      <c r="AL219" s="29"/>
      <c r="AN219" s="29"/>
    </row>
    <row r="220" spans="1:40" x14ac:dyDescent="0.25">
      <c r="A220" s="30" t="s">
        <v>86</v>
      </c>
      <c r="B220" s="29" t="s">
        <v>130</v>
      </c>
      <c r="C220" s="40" t="s">
        <v>35</v>
      </c>
      <c r="D220" s="29">
        <v>1</v>
      </c>
      <c r="E220" s="29">
        <v>0</v>
      </c>
      <c r="F220" s="29">
        <v>10</v>
      </c>
      <c r="H220" s="29">
        <v>25</v>
      </c>
      <c r="I220" s="29">
        <v>7</v>
      </c>
      <c r="J220" s="29">
        <v>6</v>
      </c>
      <c r="K220" s="29">
        <v>0</v>
      </c>
      <c r="L220" s="29">
        <v>0</v>
      </c>
      <c r="M220" s="29">
        <v>33058</v>
      </c>
      <c r="N220" s="29">
        <v>42</v>
      </c>
      <c r="O220" s="29">
        <f t="shared" si="112"/>
        <v>33100</v>
      </c>
      <c r="P220" s="29">
        <f t="shared" si="196"/>
        <v>33058</v>
      </c>
      <c r="Q220" s="29">
        <f t="shared" si="197"/>
        <v>42</v>
      </c>
      <c r="R220" s="29">
        <f t="shared" si="198"/>
        <v>33100</v>
      </c>
      <c r="S220" s="29">
        <v>16695</v>
      </c>
      <c r="T220" s="45">
        <f t="shared" si="199"/>
        <v>0.50502147740335168</v>
      </c>
      <c r="U220" s="29">
        <v>33</v>
      </c>
      <c r="V220" s="45">
        <f t="shared" si="200"/>
        <v>0.7857142857142857</v>
      </c>
      <c r="W220" s="29">
        <f t="shared" si="201"/>
        <v>16728</v>
      </c>
      <c r="X220" s="45">
        <f t="shared" si="202"/>
        <v>0.50537764350453174</v>
      </c>
      <c r="Y220" s="29">
        <v>515</v>
      </c>
      <c r="Z220" s="29">
        <v>14</v>
      </c>
      <c r="AA220" s="29">
        <f t="shared" si="203"/>
        <v>529</v>
      </c>
      <c r="AB220" s="29">
        <v>452</v>
      </c>
      <c r="AC220" s="29">
        <v>10</v>
      </c>
      <c r="AD220" s="29">
        <f t="shared" si="204"/>
        <v>462</v>
      </c>
      <c r="AE220" s="29">
        <v>51</v>
      </c>
      <c r="AF220" s="29">
        <v>172</v>
      </c>
      <c r="AG220" s="29">
        <f t="shared" si="205"/>
        <v>223</v>
      </c>
      <c r="AH220" s="29">
        <v>10</v>
      </c>
      <c r="AI220" s="29">
        <v>4</v>
      </c>
      <c r="AJ220" s="29">
        <v>0</v>
      </c>
      <c r="AK220" s="29">
        <v>10</v>
      </c>
      <c r="AL220" s="29"/>
      <c r="AN220" s="29"/>
    </row>
    <row r="221" spans="1:40" x14ac:dyDescent="0.25">
      <c r="A221" s="30" t="s">
        <v>87</v>
      </c>
      <c r="B221" s="29" t="s">
        <v>694</v>
      </c>
      <c r="C221" s="40" t="s">
        <v>35</v>
      </c>
      <c r="D221" s="29">
        <v>1</v>
      </c>
      <c r="E221" s="29">
        <v>0</v>
      </c>
      <c r="F221" s="29">
        <v>1</v>
      </c>
      <c r="G221" s="29">
        <v>0</v>
      </c>
      <c r="H221" s="29">
        <v>2</v>
      </c>
      <c r="I221" s="29">
        <v>0</v>
      </c>
      <c r="J221" s="29">
        <v>0</v>
      </c>
      <c r="K221" s="29">
        <v>0</v>
      </c>
      <c r="L221" s="29">
        <v>0</v>
      </c>
      <c r="M221" s="29">
        <v>4055</v>
      </c>
      <c r="N221" s="29">
        <v>2</v>
      </c>
      <c r="O221" s="29">
        <f t="shared" si="112"/>
        <v>4057</v>
      </c>
      <c r="P221" s="29">
        <f t="shared" si="196"/>
        <v>4055</v>
      </c>
      <c r="Q221" s="29">
        <f t="shared" si="197"/>
        <v>2</v>
      </c>
      <c r="R221" s="29">
        <f t="shared" si="198"/>
        <v>4057</v>
      </c>
      <c r="S221" s="29">
        <v>1307</v>
      </c>
      <c r="T221" s="45">
        <f t="shared" si="199"/>
        <v>0.3223181257706535</v>
      </c>
      <c r="U221" s="29">
        <v>2</v>
      </c>
      <c r="V221" s="45">
        <f t="shared" si="200"/>
        <v>1</v>
      </c>
      <c r="W221" s="29">
        <f t="shared" si="201"/>
        <v>1309</v>
      </c>
      <c r="X221" s="45">
        <f t="shared" si="202"/>
        <v>0.32265220606359379</v>
      </c>
      <c r="Y221" s="29">
        <v>16</v>
      </c>
      <c r="Z221" s="29">
        <v>0</v>
      </c>
      <c r="AA221" s="29">
        <f t="shared" si="203"/>
        <v>16</v>
      </c>
      <c r="AB221" s="29">
        <v>11</v>
      </c>
      <c r="AC221" s="29">
        <v>0</v>
      </c>
      <c r="AD221" s="29">
        <f t="shared" si="204"/>
        <v>11</v>
      </c>
      <c r="AE221" s="29">
        <v>2</v>
      </c>
      <c r="AF221" s="29">
        <v>47</v>
      </c>
      <c r="AG221" s="29">
        <f t="shared" si="205"/>
        <v>49</v>
      </c>
      <c r="AH221" s="29">
        <v>1</v>
      </c>
      <c r="AI221" s="29">
        <v>0</v>
      </c>
      <c r="AJ221" s="29">
        <v>0</v>
      </c>
      <c r="AK221" s="29">
        <v>1</v>
      </c>
      <c r="AL221" s="29"/>
      <c r="AN221" s="29"/>
    </row>
    <row r="222" spans="1:40" x14ac:dyDescent="0.25">
      <c r="A222" s="30" t="s">
        <v>87</v>
      </c>
      <c r="B222" s="29" t="s">
        <v>697</v>
      </c>
      <c r="C222" s="40" t="s">
        <v>35</v>
      </c>
      <c r="D222" s="29">
        <v>1</v>
      </c>
      <c r="E222" s="29">
        <v>0</v>
      </c>
      <c r="F222" s="29">
        <v>1</v>
      </c>
      <c r="G222" s="29">
        <v>0</v>
      </c>
      <c r="H222" s="29">
        <v>3</v>
      </c>
      <c r="I222" s="29">
        <v>1</v>
      </c>
      <c r="J222" s="29">
        <v>1</v>
      </c>
      <c r="K222" s="29">
        <v>0</v>
      </c>
      <c r="L222" s="29">
        <v>0</v>
      </c>
      <c r="M222" s="29">
        <v>4158</v>
      </c>
      <c r="N222" s="29">
        <v>2</v>
      </c>
      <c r="O222" s="29">
        <f t="shared" si="112"/>
        <v>4160</v>
      </c>
      <c r="P222" s="29">
        <f t="shared" si="196"/>
        <v>4158</v>
      </c>
      <c r="Q222" s="29">
        <f t="shared" si="197"/>
        <v>2</v>
      </c>
      <c r="R222" s="29">
        <f t="shared" si="198"/>
        <v>4160</v>
      </c>
      <c r="S222" s="29">
        <v>1465</v>
      </c>
      <c r="T222" s="45">
        <f t="shared" si="199"/>
        <v>0.35233285233285233</v>
      </c>
      <c r="U222" s="29">
        <v>1</v>
      </c>
      <c r="V222" s="45">
        <f t="shared" si="200"/>
        <v>0.5</v>
      </c>
      <c r="W222" s="29">
        <f t="shared" si="201"/>
        <v>1466</v>
      </c>
      <c r="X222" s="45">
        <f t="shared" si="202"/>
        <v>0.35240384615384618</v>
      </c>
      <c r="Y222" s="29">
        <v>37</v>
      </c>
      <c r="Z222" s="29">
        <v>0</v>
      </c>
      <c r="AA222" s="29">
        <f t="shared" si="203"/>
        <v>37</v>
      </c>
      <c r="AB222" s="29">
        <v>29</v>
      </c>
      <c r="AC222" s="29">
        <v>0</v>
      </c>
      <c r="AD222" s="29">
        <f t="shared" si="204"/>
        <v>29</v>
      </c>
      <c r="AE222" s="29">
        <v>4</v>
      </c>
      <c r="AF222" s="29">
        <v>24</v>
      </c>
      <c r="AG222" s="29">
        <f t="shared" si="205"/>
        <v>28</v>
      </c>
      <c r="AH222" s="29">
        <v>0</v>
      </c>
      <c r="AI222" s="29">
        <v>0</v>
      </c>
      <c r="AJ222" s="29">
        <v>0</v>
      </c>
      <c r="AK222" s="29">
        <v>1</v>
      </c>
      <c r="AL222" s="29"/>
      <c r="AN222" s="29"/>
    </row>
    <row r="223" spans="1:40" x14ac:dyDescent="0.25">
      <c r="A223" s="30" t="s">
        <v>87</v>
      </c>
      <c r="B223" s="29" t="s">
        <v>722</v>
      </c>
      <c r="C223" s="40" t="s">
        <v>35</v>
      </c>
      <c r="D223" s="29">
        <v>1</v>
      </c>
      <c r="E223" s="29">
        <v>0</v>
      </c>
      <c r="F223" s="29">
        <v>2</v>
      </c>
      <c r="G223" s="29">
        <v>0</v>
      </c>
      <c r="H223" s="29">
        <v>4</v>
      </c>
      <c r="I223" s="29">
        <v>1</v>
      </c>
      <c r="J223" s="29">
        <v>1</v>
      </c>
      <c r="K223" s="29">
        <v>1</v>
      </c>
      <c r="L223" s="29">
        <v>0</v>
      </c>
      <c r="M223" s="29">
        <v>9907</v>
      </c>
      <c r="N223" s="29">
        <v>3</v>
      </c>
      <c r="O223" s="29">
        <f t="shared" si="112"/>
        <v>9910</v>
      </c>
      <c r="P223" s="29">
        <f t="shared" si="196"/>
        <v>9907</v>
      </c>
      <c r="Q223" s="29">
        <f t="shared" si="197"/>
        <v>3</v>
      </c>
      <c r="R223" s="29">
        <f t="shared" si="198"/>
        <v>9910</v>
      </c>
      <c r="S223" s="29">
        <v>3217</v>
      </c>
      <c r="T223" s="45">
        <f t="shared" si="199"/>
        <v>0.32471989502372062</v>
      </c>
      <c r="U223" s="29">
        <v>3</v>
      </c>
      <c r="V223" s="45">
        <f t="shared" si="200"/>
        <v>1</v>
      </c>
      <c r="W223" s="29">
        <f t="shared" si="201"/>
        <v>3220</v>
      </c>
      <c r="X223" s="45">
        <f t="shared" si="202"/>
        <v>0.32492431886982848</v>
      </c>
      <c r="Y223" s="29">
        <v>69</v>
      </c>
      <c r="Z223" s="29">
        <v>0</v>
      </c>
      <c r="AA223" s="29">
        <f t="shared" si="203"/>
        <v>69</v>
      </c>
      <c r="AB223" s="29">
        <v>54</v>
      </c>
      <c r="AC223" s="29">
        <v>0</v>
      </c>
      <c r="AD223" s="29">
        <f t="shared" si="204"/>
        <v>54</v>
      </c>
      <c r="AE223" s="29">
        <v>6</v>
      </c>
      <c r="AF223" s="29">
        <v>93</v>
      </c>
      <c r="AG223" s="29">
        <f t="shared" si="205"/>
        <v>99</v>
      </c>
      <c r="AH223" s="29">
        <v>1</v>
      </c>
      <c r="AI223" s="29">
        <v>0</v>
      </c>
      <c r="AJ223" s="29">
        <v>0</v>
      </c>
      <c r="AK223" s="29">
        <v>2</v>
      </c>
      <c r="AL223" s="29"/>
      <c r="AN223" s="29"/>
    </row>
    <row r="224" spans="1:40" x14ac:dyDescent="0.25">
      <c r="A224" s="30" t="s">
        <v>87</v>
      </c>
      <c r="B224" s="29" t="s">
        <v>698</v>
      </c>
      <c r="C224" s="40" t="s">
        <v>35</v>
      </c>
      <c r="D224" s="29">
        <v>1</v>
      </c>
      <c r="E224" s="29">
        <v>0</v>
      </c>
      <c r="F224" s="29">
        <v>2</v>
      </c>
      <c r="G224" s="29">
        <v>0</v>
      </c>
      <c r="H224" s="29">
        <v>5</v>
      </c>
      <c r="I224" s="29">
        <v>2</v>
      </c>
      <c r="J224" s="29">
        <v>2</v>
      </c>
      <c r="M224" s="29">
        <v>9783</v>
      </c>
      <c r="N224" s="29">
        <v>5</v>
      </c>
      <c r="O224" s="29">
        <f t="shared" si="112"/>
        <v>9788</v>
      </c>
      <c r="P224" s="29">
        <f t="shared" si="196"/>
        <v>9783</v>
      </c>
      <c r="Q224" s="29">
        <f t="shared" si="197"/>
        <v>5</v>
      </c>
      <c r="R224" s="29">
        <f t="shared" si="198"/>
        <v>9788</v>
      </c>
      <c r="S224" s="29">
        <v>3819</v>
      </c>
      <c r="T224" s="45">
        <f t="shared" si="199"/>
        <v>0.3903710518245937</v>
      </c>
      <c r="U224" s="29">
        <v>4</v>
      </c>
      <c r="V224" s="45">
        <f t="shared" si="200"/>
        <v>0.8</v>
      </c>
      <c r="W224" s="29">
        <f t="shared" si="201"/>
        <v>3823</v>
      </c>
      <c r="X224" s="45">
        <f t="shared" si="202"/>
        <v>0.39058030241111563</v>
      </c>
      <c r="Y224" s="29">
        <v>106</v>
      </c>
      <c r="Z224" s="29">
        <v>0</v>
      </c>
      <c r="AA224" s="29">
        <f t="shared" si="203"/>
        <v>106</v>
      </c>
      <c r="AB224" s="29">
        <v>93</v>
      </c>
      <c r="AC224" s="29">
        <v>0</v>
      </c>
      <c r="AD224" s="29">
        <f t="shared" si="204"/>
        <v>93</v>
      </c>
      <c r="AE224" s="29">
        <v>2</v>
      </c>
      <c r="AF224" s="29">
        <v>60</v>
      </c>
      <c r="AG224" s="29">
        <f t="shared" si="205"/>
        <v>62</v>
      </c>
      <c r="AH224" s="29">
        <v>2</v>
      </c>
      <c r="AI224" s="29">
        <v>1</v>
      </c>
      <c r="AJ224" s="29">
        <v>0</v>
      </c>
      <c r="AK224" s="29">
        <v>2</v>
      </c>
      <c r="AL224" s="29"/>
      <c r="AN224" s="29"/>
    </row>
    <row r="225" spans="1:40" s="70" customFormat="1" x14ac:dyDescent="0.25">
      <c r="A225" s="30" t="s">
        <v>87</v>
      </c>
      <c r="B225" s="29" t="s">
        <v>699</v>
      </c>
      <c r="C225" s="40" t="s">
        <v>35</v>
      </c>
      <c r="D225" s="29">
        <v>1</v>
      </c>
      <c r="E225" s="29">
        <v>0</v>
      </c>
      <c r="F225" s="29">
        <v>2</v>
      </c>
      <c r="G225" s="29">
        <v>0</v>
      </c>
      <c r="H225" s="29">
        <v>5</v>
      </c>
      <c r="I225" s="29">
        <v>2</v>
      </c>
      <c r="J225" s="29">
        <v>2</v>
      </c>
      <c r="K225" s="29">
        <v>0</v>
      </c>
      <c r="L225" s="29">
        <v>0</v>
      </c>
      <c r="M225" s="29">
        <v>9326</v>
      </c>
      <c r="N225" s="29">
        <v>9</v>
      </c>
      <c r="O225" s="29">
        <f t="shared" si="112"/>
        <v>9335</v>
      </c>
      <c r="P225" s="29">
        <f t="shared" si="196"/>
        <v>9326</v>
      </c>
      <c r="Q225" s="29">
        <f t="shared" si="197"/>
        <v>9</v>
      </c>
      <c r="R225" s="29">
        <f t="shared" si="198"/>
        <v>9335</v>
      </c>
      <c r="S225" s="29">
        <v>2907</v>
      </c>
      <c r="T225" s="45">
        <f t="shared" si="199"/>
        <v>0.31170920008578168</v>
      </c>
      <c r="U225" s="29">
        <v>9</v>
      </c>
      <c r="V225" s="45">
        <f t="shared" si="200"/>
        <v>1</v>
      </c>
      <c r="W225" s="29">
        <f t="shared" si="201"/>
        <v>2916</v>
      </c>
      <c r="X225" s="45">
        <f t="shared" si="202"/>
        <v>0.31237279057311196</v>
      </c>
      <c r="Y225" s="29">
        <v>71</v>
      </c>
      <c r="Z225" s="29">
        <v>0</v>
      </c>
      <c r="AA225" s="29">
        <f t="shared" si="203"/>
        <v>71</v>
      </c>
      <c r="AB225" s="29">
        <v>43</v>
      </c>
      <c r="AC225" s="29"/>
      <c r="AD225" s="29">
        <f t="shared" si="204"/>
        <v>43</v>
      </c>
      <c r="AE225" s="29">
        <v>2</v>
      </c>
      <c r="AF225" s="29">
        <v>37</v>
      </c>
      <c r="AG225" s="29">
        <f t="shared" si="205"/>
        <v>39</v>
      </c>
      <c r="AH225" s="29">
        <v>3</v>
      </c>
      <c r="AI225" s="29">
        <v>0</v>
      </c>
      <c r="AJ225" s="29">
        <v>0</v>
      </c>
      <c r="AK225" s="29">
        <v>2</v>
      </c>
      <c r="AL225" s="29"/>
      <c r="AN225" s="29"/>
    </row>
    <row r="226" spans="1:40" s="70" customFormat="1" x14ac:dyDescent="0.25">
      <c r="A226" s="30" t="s">
        <v>87</v>
      </c>
      <c r="B226" s="29" t="s">
        <v>700</v>
      </c>
      <c r="C226" s="40" t="s">
        <v>35</v>
      </c>
      <c r="D226" s="29">
        <v>1</v>
      </c>
      <c r="E226" s="29">
        <v>0</v>
      </c>
      <c r="F226" s="29">
        <v>1</v>
      </c>
      <c r="G226" s="29">
        <v>0</v>
      </c>
      <c r="H226" s="29">
        <v>2</v>
      </c>
      <c r="I226" s="29">
        <v>1</v>
      </c>
      <c r="J226" s="29">
        <v>1</v>
      </c>
      <c r="K226" s="29">
        <v>0</v>
      </c>
      <c r="L226" s="29">
        <v>0</v>
      </c>
      <c r="M226" s="29">
        <v>4613</v>
      </c>
      <c r="N226" s="29">
        <v>7</v>
      </c>
      <c r="O226" s="29">
        <f t="shared" si="112"/>
        <v>4620</v>
      </c>
      <c r="P226" s="29">
        <f t="shared" si="196"/>
        <v>4613</v>
      </c>
      <c r="Q226" s="29">
        <f t="shared" si="197"/>
        <v>7</v>
      </c>
      <c r="R226" s="29">
        <f t="shared" si="198"/>
        <v>4620</v>
      </c>
      <c r="S226" s="29">
        <v>1724</v>
      </c>
      <c r="T226" s="45">
        <f t="shared" si="199"/>
        <v>0.37372642531974853</v>
      </c>
      <c r="U226" s="29">
        <v>6</v>
      </c>
      <c r="V226" s="45">
        <f t="shared" si="200"/>
        <v>0.8571428571428571</v>
      </c>
      <c r="W226" s="29">
        <f t="shared" si="201"/>
        <v>1730</v>
      </c>
      <c r="X226" s="45">
        <f t="shared" si="202"/>
        <v>0.37445887445887444</v>
      </c>
      <c r="Y226" s="29">
        <v>41</v>
      </c>
      <c r="Z226" s="29">
        <v>1</v>
      </c>
      <c r="AA226" s="29">
        <f t="shared" si="203"/>
        <v>42</v>
      </c>
      <c r="AB226" s="29">
        <v>25</v>
      </c>
      <c r="AC226" s="29">
        <v>1</v>
      </c>
      <c r="AD226" s="29">
        <f t="shared" si="204"/>
        <v>26</v>
      </c>
      <c r="AE226" s="29">
        <v>5</v>
      </c>
      <c r="AF226" s="29">
        <v>56</v>
      </c>
      <c r="AG226" s="29">
        <f t="shared" si="205"/>
        <v>61</v>
      </c>
      <c r="AH226" s="29">
        <v>2</v>
      </c>
      <c r="AI226" s="29">
        <v>1</v>
      </c>
      <c r="AJ226" s="29">
        <v>0</v>
      </c>
      <c r="AK226" s="29">
        <v>1</v>
      </c>
      <c r="AL226" s="29"/>
      <c r="AN226" s="29"/>
    </row>
    <row r="227" spans="1:40" s="70" customFormat="1" x14ac:dyDescent="0.25">
      <c r="A227" s="30" t="s">
        <v>87</v>
      </c>
      <c r="B227" s="29" t="s">
        <v>693</v>
      </c>
      <c r="C227" s="40" t="s">
        <v>35</v>
      </c>
      <c r="D227" s="29">
        <v>0</v>
      </c>
      <c r="E227" s="29">
        <v>1</v>
      </c>
      <c r="F227" s="29">
        <v>1</v>
      </c>
      <c r="G227" s="29">
        <v>1</v>
      </c>
      <c r="H227" s="29">
        <v>1</v>
      </c>
      <c r="I227" s="29">
        <v>1</v>
      </c>
      <c r="J227" s="29">
        <v>1</v>
      </c>
      <c r="K227" s="29">
        <v>0</v>
      </c>
      <c r="L227" s="29">
        <v>0</v>
      </c>
      <c r="M227" s="29">
        <v>3607</v>
      </c>
      <c r="N227" s="29">
        <v>6</v>
      </c>
      <c r="O227" s="29">
        <f t="shared" ref="O227:O277" si="206">M227+N227</f>
        <v>3613</v>
      </c>
      <c r="P227" s="178"/>
      <c r="Q227" s="178"/>
      <c r="R227" s="178"/>
      <c r="S227" s="178"/>
      <c r="T227" s="179"/>
      <c r="U227" s="178"/>
      <c r="V227" s="179"/>
      <c r="W227" s="178"/>
      <c r="X227" s="179"/>
      <c r="Y227" s="178"/>
      <c r="Z227" s="178"/>
      <c r="AA227" s="178"/>
      <c r="AB227" s="178"/>
      <c r="AC227" s="178"/>
      <c r="AD227" s="178"/>
      <c r="AE227" s="178"/>
      <c r="AF227" s="178"/>
      <c r="AG227" s="178"/>
      <c r="AH227" s="29">
        <v>1</v>
      </c>
      <c r="AI227" s="29">
        <v>1</v>
      </c>
      <c r="AJ227" s="29">
        <v>0</v>
      </c>
      <c r="AK227" s="29">
        <v>1</v>
      </c>
      <c r="AL227" s="29"/>
      <c r="AN227" s="29"/>
    </row>
    <row r="228" spans="1:40" s="70" customFormat="1" x14ac:dyDescent="0.25">
      <c r="A228" s="30" t="s">
        <v>87</v>
      </c>
      <c r="B228" s="29" t="s">
        <v>701</v>
      </c>
      <c r="C228" s="40" t="s">
        <v>35</v>
      </c>
      <c r="D228" s="29">
        <v>1</v>
      </c>
      <c r="E228" s="29">
        <v>0</v>
      </c>
      <c r="F228" s="29">
        <v>1</v>
      </c>
      <c r="G228" s="29">
        <v>0</v>
      </c>
      <c r="H228" s="29">
        <v>2</v>
      </c>
      <c r="I228" s="29">
        <v>1</v>
      </c>
      <c r="J228" s="29">
        <v>1</v>
      </c>
      <c r="K228" s="29">
        <v>0</v>
      </c>
      <c r="L228" s="29">
        <v>0</v>
      </c>
      <c r="M228" s="29">
        <v>4177</v>
      </c>
      <c r="N228" s="29">
        <v>16</v>
      </c>
      <c r="O228" s="29">
        <f t="shared" si="206"/>
        <v>4193</v>
      </c>
      <c r="P228" s="29">
        <f t="shared" ref="P228:P229" si="207">IF(D228=1, M228, 0)</f>
        <v>4177</v>
      </c>
      <c r="Q228" s="29">
        <f t="shared" ref="Q228:Q229" si="208">IF(D228=1, N228, 0)</f>
        <v>16</v>
      </c>
      <c r="R228" s="29">
        <f t="shared" ref="R228:R229" si="209">P228+Q228</f>
        <v>4193</v>
      </c>
      <c r="S228" s="29">
        <v>1656</v>
      </c>
      <c r="T228" s="45">
        <f t="shared" ref="T228:T229" si="210">S228/P228</f>
        <v>0.39645678716782379</v>
      </c>
      <c r="U228" s="29">
        <v>13</v>
      </c>
      <c r="V228" s="45">
        <f t="shared" ref="V228:V229" si="211">U228/Q228</f>
        <v>0.8125</v>
      </c>
      <c r="W228" s="29">
        <f t="shared" ref="W228:W229" si="212">S228+U228</f>
        <v>1669</v>
      </c>
      <c r="X228" s="45">
        <f t="shared" ref="X228:X229" si="213">W228/R228</f>
        <v>0.39804435964703078</v>
      </c>
      <c r="Y228" s="29">
        <v>86</v>
      </c>
      <c r="Z228" s="29">
        <v>0</v>
      </c>
      <c r="AA228" s="29">
        <f t="shared" ref="AA228:AA229" si="214">Y228+Z228</f>
        <v>86</v>
      </c>
      <c r="AB228" s="29">
        <v>56</v>
      </c>
      <c r="AC228" s="29">
        <v>0</v>
      </c>
      <c r="AD228" s="29">
        <f t="shared" ref="AD228:AD229" si="215">AB228+AC228</f>
        <v>56</v>
      </c>
      <c r="AE228" s="29">
        <v>1</v>
      </c>
      <c r="AF228" s="29">
        <v>41</v>
      </c>
      <c r="AG228" s="29">
        <f t="shared" ref="AG228:AG229" si="216">AE228+AF228</f>
        <v>42</v>
      </c>
      <c r="AH228" s="29">
        <v>2</v>
      </c>
      <c r="AI228" s="29">
        <v>1</v>
      </c>
      <c r="AJ228" s="29">
        <v>0</v>
      </c>
      <c r="AK228" s="29">
        <v>1</v>
      </c>
      <c r="AL228" s="29"/>
      <c r="AN228" s="29"/>
    </row>
    <row r="229" spans="1:40" s="70" customFormat="1" x14ac:dyDescent="0.25">
      <c r="A229" s="30" t="s">
        <v>87</v>
      </c>
      <c r="B229" s="29" t="s">
        <v>702</v>
      </c>
      <c r="C229" s="40" t="s">
        <v>35</v>
      </c>
      <c r="D229" s="29">
        <v>1</v>
      </c>
      <c r="E229" s="29">
        <v>0</v>
      </c>
      <c r="F229" s="29">
        <v>1</v>
      </c>
      <c r="G229" s="29">
        <v>0</v>
      </c>
      <c r="H229" s="29">
        <v>3</v>
      </c>
      <c r="I229" s="29">
        <v>0</v>
      </c>
      <c r="J229" s="29">
        <v>0</v>
      </c>
      <c r="K229" s="29">
        <v>0</v>
      </c>
      <c r="L229" s="29">
        <v>0</v>
      </c>
      <c r="M229" s="29">
        <v>4345</v>
      </c>
      <c r="N229" s="29">
        <v>0</v>
      </c>
      <c r="O229" s="29">
        <f t="shared" si="206"/>
        <v>4345</v>
      </c>
      <c r="P229" s="29">
        <f t="shared" si="207"/>
        <v>4345</v>
      </c>
      <c r="Q229" s="29">
        <f t="shared" si="208"/>
        <v>0</v>
      </c>
      <c r="R229" s="29">
        <f t="shared" si="209"/>
        <v>4345</v>
      </c>
      <c r="S229" s="29">
        <v>1406</v>
      </c>
      <c r="T229" s="45">
        <f t="shared" si="210"/>
        <v>0.32359033371691598</v>
      </c>
      <c r="U229" s="29">
        <v>0</v>
      </c>
      <c r="V229" s="45" t="e">
        <f t="shared" si="211"/>
        <v>#DIV/0!</v>
      </c>
      <c r="W229" s="29">
        <f t="shared" si="212"/>
        <v>1406</v>
      </c>
      <c r="X229" s="45">
        <f t="shared" si="213"/>
        <v>0.32359033371691598</v>
      </c>
      <c r="Y229" s="29">
        <v>71</v>
      </c>
      <c r="Z229" s="29">
        <v>0</v>
      </c>
      <c r="AA229" s="29">
        <f t="shared" si="214"/>
        <v>71</v>
      </c>
      <c r="AB229" s="29">
        <v>33</v>
      </c>
      <c r="AC229" s="29">
        <v>0</v>
      </c>
      <c r="AD229" s="29">
        <f t="shared" si="215"/>
        <v>33</v>
      </c>
      <c r="AE229" s="29">
        <v>8</v>
      </c>
      <c r="AF229" s="29">
        <v>46</v>
      </c>
      <c r="AG229" s="29">
        <f t="shared" si="216"/>
        <v>54</v>
      </c>
      <c r="AH229" s="29">
        <v>3</v>
      </c>
      <c r="AI229" s="29">
        <v>1</v>
      </c>
      <c r="AJ229" s="29">
        <v>0</v>
      </c>
      <c r="AK229" s="29">
        <v>1</v>
      </c>
      <c r="AL229" s="29"/>
      <c r="AN229" s="29"/>
    </row>
    <row r="230" spans="1:40" s="70" customFormat="1" x14ac:dyDescent="0.25">
      <c r="A230" s="30" t="s">
        <v>87</v>
      </c>
      <c r="B230" s="29" t="s">
        <v>692</v>
      </c>
      <c r="C230" s="40" t="s">
        <v>35</v>
      </c>
      <c r="D230" s="29">
        <v>0</v>
      </c>
      <c r="E230" s="29">
        <v>1</v>
      </c>
      <c r="F230" s="29">
        <v>1</v>
      </c>
      <c r="G230" s="29">
        <v>1</v>
      </c>
      <c r="H230" s="29">
        <v>1</v>
      </c>
      <c r="I230" s="29">
        <v>1</v>
      </c>
      <c r="J230" s="29">
        <v>1</v>
      </c>
      <c r="K230" s="29">
        <v>0</v>
      </c>
      <c r="L230" s="29">
        <v>0</v>
      </c>
      <c r="M230" s="29">
        <v>4096</v>
      </c>
      <c r="N230" s="29">
        <v>1</v>
      </c>
      <c r="O230" s="29">
        <f t="shared" si="206"/>
        <v>4097</v>
      </c>
      <c r="P230" s="178"/>
      <c r="Q230" s="178"/>
      <c r="R230" s="178"/>
      <c r="S230" s="178"/>
      <c r="T230" s="179"/>
      <c r="U230" s="178"/>
      <c r="V230" s="179"/>
      <c r="W230" s="178"/>
      <c r="X230" s="179"/>
      <c r="Y230" s="178"/>
      <c r="Z230" s="178"/>
      <c r="AA230" s="178"/>
      <c r="AB230" s="178"/>
      <c r="AC230" s="178"/>
      <c r="AD230" s="178"/>
      <c r="AE230" s="178"/>
      <c r="AF230" s="178"/>
      <c r="AG230" s="178"/>
      <c r="AH230" s="29">
        <v>1</v>
      </c>
      <c r="AI230" s="29">
        <v>1</v>
      </c>
      <c r="AJ230" s="29">
        <v>0</v>
      </c>
      <c r="AK230" s="29">
        <v>1</v>
      </c>
      <c r="AL230" s="29"/>
      <c r="AN230" s="29"/>
    </row>
    <row r="231" spans="1:40" s="70" customFormat="1" x14ac:dyDescent="0.25">
      <c r="A231" s="30" t="s">
        <v>88</v>
      </c>
      <c r="B231" s="29" t="s">
        <v>297</v>
      </c>
      <c r="C231" s="40" t="s">
        <v>35</v>
      </c>
      <c r="D231" s="29">
        <v>1</v>
      </c>
      <c r="E231" s="29">
        <v>0</v>
      </c>
      <c r="F231" s="29">
        <v>2</v>
      </c>
      <c r="G231" s="29"/>
      <c r="H231" s="29">
        <v>4</v>
      </c>
      <c r="I231" s="29">
        <v>2</v>
      </c>
      <c r="J231" s="29">
        <v>2</v>
      </c>
      <c r="K231" s="29">
        <v>0</v>
      </c>
      <c r="L231" s="29">
        <v>0</v>
      </c>
      <c r="M231" s="29">
        <v>9382</v>
      </c>
      <c r="N231" s="29">
        <v>6</v>
      </c>
      <c r="O231" s="29">
        <f t="shared" si="206"/>
        <v>9388</v>
      </c>
      <c r="P231" s="29">
        <f t="shared" ref="P231:P235" si="217">IF(D231=1, M231, 0)</f>
        <v>9382</v>
      </c>
      <c r="Q231" s="29">
        <f t="shared" ref="Q231:Q235" si="218">IF(D231=1, N231, 0)</f>
        <v>6</v>
      </c>
      <c r="R231" s="29">
        <f t="shared" ref="R231:R235" si="219">P231+Q231</f>
        <v>9388</v>
      </c>
      <c r="S231" s="29">
        <v>4055</v>
      </c>
      <c r="T231" s="45">
        <f t="shared" ref="T231:T235" si="220">S231/P231</f>
        <v>0.43221061607333189</v>
      </c>
      <c r="U231" s="29">
        <v>6</v>
      </c>
      <c r="V231" s="45">
        <f t="shared" ref="V231:V235" si="221">U231/Q231</f>
        <v>1</v>
      </c>
      <c r="W231" s="29">
        <f t="shared" ref="W231:W235" si="222">S231+U231</f>
        <v>4061</v>
      </c>
      <c r="X231" s="45">
        <f t="shared" ref="X231:X235" si="223">W231/R231</f>
        <v>0.43257349808265871</v>
      </c>
      <c r="Y231" s="29">
        <v>58</v>
      </c>
      <c r="Z231" s="29">
        <v>0</v>
      </c>
      <c r="AA231" s="29">
        <f t="shared" ref="AA231:AA235" si="224">Y231+Z231</f>
        <v>58</v>
      </c>
      <c r="AB231" s="29">
        <v>51</v>
      </c>
      <c r="AC231" s="29">
        <v>0</v>
      </c>
      <c r="AD231" s="29">
        <f t="shared" ref="AD231:AD235" si="225">AB231+AC231</f>
        <v>51</v>
      </c>
      <c r="AE231" s="29">
        <v>3</v>
      </c>
      <c r="AF231" s="29">
        <v>95</v>
      </c>
      <c r="AG231" s="29">
        <f t="shared" ref="AG231:AG244" si="226">AE231+AF231</f>
        <v>98</v>
      </c>
      <c r="AH231" s="29">
        <v>1</v>
      </c>
      <c r="AI231" s="29">
        <v>1</v>
      </c>
      <c r="AJ231" s="29">
        <v>0</v>
      </c>
      <c r="AK231" s="29">
        <v>2</v>
      </c>
      <c r="AL231" s="29"/>
      <c r="AN231" s="29"/>
    </row>
    <row r="232" spans="1:40" s="70" customFormat="1" x14ac:dyDescent="0.25">
      <c r="A232" s="30" t="s">
        <v>88</v>
      </c>
      <c r="B232" s="29" t="s">
        <v>703</v>
      </c>
      <c r="C232" s="40" t="s">
        <v>35</v>
      </c>
      <c r="D232" s="29">
        <v>1</v>
      </c>
      <c r="E232" s="29">
        <v>0</v>
      </c>
      <c r="F232" s="29">
        <v>4</v>
      </c>
      <c r="G232" s="29">
        <v>0</v>
      </c>
      <c r="H232" s="29">
        <v>10</v>
      </c>
      <c r="I232" s="29">
        <v>4</v>
      </c>
      <c r="J232" s="29">
        <v>2</v>
      </c>
      <c r="K232" s="29">
        <v>2</v>
      </c>
      <c r="L232" s="29">
        <v>1</v>
      </c>
      <c r="M232" s="29">
        <v>19703</v>
      </c>
      <c r="N232" s="29">
        <v>13</v>
      </c>
      <c r="O232" s="29">
        <f t="shared" si="206"/>
        <v>19716</v>
      </c>
      <c r="P232" s="29">
        <f t="shared" si="217"/>
        <v>19703</v>
      </c>
      <c r="Q232" s="29">
        <f t="shared" si="218"/>
        <v>13</v>
      </c>
      <c r="R232" s="29">
        <f t="shared" si="219"/>
        <v>19716</v>
      </c>
      <c r="S232" s="29">
        <v>9527</v>
      </c>
      <c r="T232" s="45">
        <f t="shared" si="220"/>
        <v>0.48353042683855252</v>
      </c>
      <c r="U232" s="29">
        <v>13</v>
      </c>
      <c r="V232" s="45">
        <f t="shared" si="221"/>
        <v>1</v>
      </c>
      <c r="W232" s="29">
        <f t="shared" si="222"/>
        <v>9540</v>
      </c>
      <c r="X232" s="45">
        <f t="shared" si="223"/>
        <v>0.4838709677419355</v>
      </c>
      <c r="Y232" s="29">
        <v>181</v>
      </c>
      <c r="Z232" s="29">
        <v>2</v>
      </c>
      <c r="AA232" s="29">
        <f t="shared" si="224"/>
        <v>183</v>
      </c>
      <c r="AB232" s="29">
        <v>125</v>
      </c>
      <c r="AC232" s="29">
        <v>1</v>
      </c>
      <c r="AD232" s="29">
        <f t="shared" si="225"/>
        <v>126</v>
      </c>
      <c r="AE232" s="29">
        <v>46</v>
      </c>
      <c r="AF232" s="29">
        <v>264</v>
      </c>
      <c r="AG232" s="29">
        <f t="shared" si="226"/>
        <v>310</v>
      </c>
      <c r="AH232" s="29">
        <v>2</v>
      </c>
      <c r="AI232" s="29">
        <v>2</v>
      </c>
      <c r="AJ232" s="29">
        <v>0</v>
      </c>
      <c r="AK232" s="29">
        <v>4</v>
      </c>
      <c r="AL232" s="29"/>
      <c r="AN232" s="29"/>
    </row>
    <row r="233" spans="1:40" s="70" customFormat="1" x14ac:dyDescent="0.25">
      <c r="A233" s="30" t="s">
        <v>88</v>
      </c>
      <c r="B233" s="29" t="s">
        <v>704</v>
      </c>
      <c r="C233" s="40" t="s">
        <v>35</v>
      </c>
      <c r="D233" s="29">
        <v>1</v>
      </c>
      <c r="E233" s="29">
        <v>0</v>
      </c>
      <c r="F233" s="29">
        <v>4</v>
      </c>
      <c r="G233" s="29">
        <v>0</v>
      </c>
      <c r="H233" s="29">
        <v>10</v>
      </c>
      <c r="I233" s="29">
        <v>2</v>
      </c>
      <c r="J233" s="29">
        <v>2</v>
      </c>
      <c r="K233" s="29">
        <v>4</v>
      </c>
      <c r="L233" s="29">
        <v>3</v>
      </c>
      <c r="M233" s="29">
        <v>20035</v>
      </c>
      <c r="N233" s="29">
        <v>12</v>
      </c>
      <c r="O233" s="29">
        <f t="shared" si="206"/>
        <v>20047</v>
      </c>
      <c r="P233" s="29">
        <f t="shared" si="217"/>
        <v>20035</v>
      </c>
      <c r="Q233" s="29">
        <f t="shared" si="218"/>
        <v>12</v>
      </c>
      <c r="R233" s="29">
        <f t="shared" si="219"/>
        <v>20047</v>
      </c>
      <c r="S233" s="29">
        <v>7558</v>
      </c>
      <c r="T233" s="45">
        <f t="shared" si="220"/>
        <v>0.37723983029698027</v>
      </c>
      <c r="U233" s="29">
        <v>11</v>
      </c>
      <c r="V233" s="45">
        <f t="shared" si="221"/>
        <v>0.91666666666666663</v>
      </c>
      <c r="W233" s="29">
        <f t="shared" si="222"/>
        <v>7569</v>
      </c>
      <c r="X233" s="45">
        <f t="shared" si="223"/>
        <v>0.37756272759016313</v>
      </c>
      <c r="Y233" s="29">
        <v>122</v>
      </c>
      <c r="Z233" s="29">
        <v>3</v>
      </c>
      <c r="AA233" s="29">
        <f t="shared" si="224"/>
        <v>125</v>
      </c>
      <c r="AB233" s="29">
        <v>91</v>
      </c>
      <c r="AC233" s="29">
        <v>3</v>
      </c>
      <c r="AD233" s="29">
        <f t="shared" si="225"/>
        <v>94</v>
      </c>
      <c r="AE233" s="29">
        <v>30</v>
      </c>
      <c r="AF233" s="29">
        <v>214</v>
      </c>
      <c r="AG233" s="29">
        <f t="shared" si="226"/>
        <v>244</v>
      </c>
      <c r="AH233" s="29">
        <v>5</v>
      </c>
      <c r="AI233" s="29">
        <v>1</v>
      </c>
      <c r="AJ233" s="29">
        <v>0</v>
      </c>
      <c r="AK233" s="29">
        <v>4</v>
      </c>
      <c r="AL233" s="29"/>
      <c r="AN233" s="29"/>
    </row>
    <row r="234" spans="1:40" s="70" customFormat="1" x14ac:dyDescent="0.25">
      <c r="A234" s="30" t="s">
        <v>89</v>
      </c>
      <c r="B234" s="29" t="s">
        <v>705</v>
      </c>
      <c r="C234" s="40" t="s">
        <v>35</v>
      </c>
      <c r="D234" s="29">
        <v>1</v>
      </c>
      <c r="E234" s="29">
        <v>0</v>
      </c>
      <c r="F234" s="29">
        <v>1</v>
      </c>
      <c r="G234" s="29">
        <v>0</v>
      </c>
      <c r="H234" s="29">
        <v>2</v>
      </c>
      <c r="I234" s="29">
        <v>0</v>
      </c>
      <c r="J234" s="29">
        <v>0</v>
      </c>
      <c r="K234" s="29">
        <v>0</v>
      </c>
      <c r="L234" s="29">
        <v>0</v>
      </c>
      <c r="M234" s="29">
        <v>506</v>
      </c>
      <c r="N234" s="29">
        <v>0</v>
      </c>
      <c r="O234" s="29">
        <f t="shared" si="206"/>
        <v>506</v>
      </c>
      <c r="P234" s="29">
        <f t="shared" si="217"/>
        <v>506</v>
      </c>
      <c r="Q234" s="29">
        <f t="shared" si="218"/>
        <v>0</v>
      </c>
      <c r="R234" s="29">
        <f t="shared" si="219"/>
        <v>506</v>
      </c>
      <c r="S234" s="29">
        <v>246</v>
      </c>
      <c r="T234" s="45">
        <f t="shared" si="220"/>
        <v>0.48616600790513836</v>
      </c>
      <c r="U234" s="29">
        <v>0</v>
      </c>
      <c r="V234" s="45" t="e">
        <f t="shared" si="221"/>
        <v>#DIV/0!</v>
      </c>
      <c r="W234" s="29">
        <f t="shared" si="222"/>
        <v>246</v>
      </c>
      <c r="X234" s="45">
        <f t="shared" si="223"/>
        <v>0.48616600790513836</v>
      </c>
      <c r="Y234" s="29">
        <v>5</v>
      </c>
      <c r="Z234" s="29">
        <v>1</v>
      </c>
      <c r="AA234" s="29">
        <f t="shared" si="224"/>
        <v>6</v>
      </c>
      <c r="AB234" s="29">
        <v>5</v>
      </c>
      <c r="AC234" s="29">
        <v>1</v>
      </c>
      <c r="AD234" s="29">
        <f t="shared" si="225"/>
        <v>6</v>
      </c>
      <c r="AE234" s="29">
        <v>0</v>
      </c>
      <c r="AF234" s="29">
        <v>2</v>
      </c>
      <c r="AG234" s="29">
        <f t="shared" si="226"/>
        <v>2</v>
      </c>
      <c r="AH234" s="29">
        <v>1</v>
      </c>
      <c r="AI234" s="29">
        <v>0</v>
      </c>
      <c r="AJ234" s="29">
        <v>0</v>
      </c>
      <c r="AK234" s="29">
        <v>1</v>
      </c>
      <c r="AL234" s="29"/>
      <c r="AN234" s="29"/>
    </row>
    <row r="235" spans="1:40" s="70" customFormat="1" x14ac:dyDescent="0.25">
      <c r="A235" s="30" t="s">
        <v>89</v>
      </c>
      <c r="B235" s="29" t="s">
        <v>706</v>
      </c>
      <c r="C235" s="40" t="s">
        <v>35</v>
      </c>
      <c r="D235" s="29">
        <v>1</v>
      </c>
      <c r="E235" s="29">
        <v>0</v>
      </c>
      <c r="F235" s="29">
        <v>2</v>
      </c>
      <c r="G235" s="29">
        <v>0</v>
      </c>
      <c r="H235" s="29">
        <v>3</v>
      </c>
      <c r="I235" s="29">
        <v>1</v>
      </c>
      <c r="J235" s="29">
        <v>1</v>
      </c>
      <c r="K235" s="29">
        <v>0</v>
      </c>
      <c r="L235" s="29">
        <v>0</v>
      </c>
      <c r="M235" s="29">
        <v>1238</v>
      </c>
      <c r="N235" s="29">
        <v>2</v>
      </c>
      <c r="O235" s="29">
        <f t="shared" si="206"/>
        <v>1240</v>
      </c>
      <c r="P235" s="29">
        <f t="shared" si="217"/>
        <v>1238</v>
      </c>
      <c r="Q235" s="29">
        <f t="shared" si="218"/>
        <v>2</v>
      </c>
      <c r="R235" s="29">
        <f t="shared" si="219"/>
        <v>1240</v>
      </c>
      <c r="S235" s="29">
        <v>544</v>
      </c>
      <c r="T235" s="45">
        <f t="shared" si="220"/>
        <v>0.4394184168012924</v>
      </c>
      <c r="U235" s="29">
        <v>2</v>
      </c>
      <c r="V235" s="45">
        <f t="shared" si="221"/>
        <v>1</v>
      </c>
      <c r="W235" s="29">
        <f t="shared" si="222"/>
        <v>546</v>
      </c>
      <c r="X235" s="45">
        <f t="shared" si="223"/>
        <v>0.44032258064516128</v>
      </c>
      <c r="Y235" s="29">
        <v>5</v>
      </c>
      <c r="Z235" s="29">
        <v>1</v>
      </c>
      <c r="AA235" s="29">
        <f t="shared" si="224"/>
        <v>6</v>
      </c>
      <c r="AB235" s="29">
        <v>5</v>
      </c>
      <c r="AC235" s="29">
        <v>1</v>
      </c>
      <c r="AD235" s="29">
        <f t="shared" si="225"/>
        <v>6</v>
      </c>
      <c r="AE235" s="29">
        <v>0</v>
      </c>
      <c r="AF235" s="29">
        <v>6</v>
      </c>
      <c r="AG235" s="29">
        <f t="shared" si="226"/>
        <v>6</v>
      </c>
      <c r="AH235" s="29">
        <v>1</v>
      </c>
      <c r="AI235" s="29">
        <v>1</v>
      </c>
      <c r="AJ235" s="29">
        <v>0</v>
      </c>
      <c r="AK235" s="29">
        <v>2</v>
      </c>
      <c r="AL235" s="29"/>
      <c r="AN235" s="29"/>
    </row>
    <row r="236" spans="1:40" s="70" customFormat="1" x14ac:dyDescent="0.25">
      <c r="A236" s="30" t="s">
        <v>89</v>
      </c>
      <c r="B236" s="29" t="s">
        <v>707</v>
      </c>
      <c r="C236" s="40" t="s">
        <v>35</v>
      </c>
      <c r="D236" s="29">
        <v>0</v>
      </c>
      <c r="E236" s="29">
        <v>1</v>
      </c>
      <c r="F236" s="29">
        <v>1</v>
      </c>
      <c r="G236" s="29">
        <v>1</v>
      </c>
      <c r="H236" s="29">
        <v>1</v>
      </c>
      <c r="I236" s="29">
        <v>1</v>
      </c>
      <c r="J236" s="29">
        <v>1</v>
      </c>
      <c r="K236" s="29">
        <v>0</v>
      </c>
      <c r="L236" s="29">
        <v>0</v>
      </c>
      <c r="M236" s="29">
        <v>576</v>
      </c>
      <c r="N236" s="29">
        <v>2</v>
      </c>
      <c r="O236" s="29">
        <f t="shared" si="206"/>
        <v>578</v>
      </c>
      <c r="P236" s="178"/>
      <c r="Q236" s="178"/>
      <c r="R236" s="178"/>
      <c r="S236" s="178"/>
      <c r="T236" s="179"/>
      <c r="U236" s="178"/>
      <c r="V236" s="179"/>
      <c r="W236" s="178"/>
      <c r="X236" s="179"/>
      <c r="Y236" s="178"/>
      <c r="Z236" s="178"/>
      <c r="AA236" s="178"/>
      <c r="AB236" s="178"/>
      <c r="AC236" s="178"/>
      <c r="AD236" s="178"/>
      <c r="AE236" s="178"/>
      <c r="AF236" s="178"/>
      <c r="AG236" s="178"/>
      <c r="AH236" s="29">
        <v>1</v>
      </c>
      <c r="AI236" s="29">
        <v>1</v>
      </c>
      <c r="AJ236" s="29">
        <v>0</v>
      </c>
      <c r="AK236" s="29">
        <v>1</v>
      </c>
      <c r="AL236" s="29"/>
      <c r="AN236" s="29"/>
    </row>
    <row r="237" spans="1:40" s="70" customFormat="1" x14ac:dyDescent="0.25">
      <c r="A237" s="30" t="s">
        <v>89</v>
      </c>
      <c r="B237" s="29" t="s">
        <v>708</v>
      </c>
      <c r="C237" s="40" t="s">
        <v>35</v>
      </c>
      <c r="D237" s="29">
        <v>1</v>
      </c>
      <c r="E237" s="29">
        <v>0</v>
      </c>
      <c r="F237" s="29">
        <v>4</v>
      </c>
      <c r="G237" s="29">
        <v>0</v>
      </c>
      <c r="H237" s="29">
        <v>6</v>
      </c>
      <c r="I237" s="29">
        <v>2</v>
      </c>
      <c r="J237" s="29">
        <v>2</v>
      </c>
      <c r="K237" s="29">
        <v>0</v>
      </c>
      <c r="L237" s="29">
        <v>0</v>
      </c>
      <c r="M237" s="29">
        <v>3188</v>
      </c>
      <c r="N237" s="29">
        <v>7</v>
      </c>
      <c r="O237" s="29">
        <f t="shared" si="206"/>
        <v>3195</v>
      </c>
      <c r="P237" s="29">
        <f t="shared" ref="P237:P238" si="227">IF(D237=1, M237, 0)</f>
        <v>3188</v>
      </c>
      <c r="Q237" s="29">
        <f t="shared" ref="Q237:Q238" si="228">IF(D237=1, N237, 0)</f>
        <v>7</v>
      </c>
      <c r="R237" s="29">
        <f t="shared" ref="R237:R238" si="229">P237+Q237</f>
        <v>3195</v>
      </c>
      <c r="S237" s="29">
        <v>1933</v>
      </c>
      <c r="T237" s="45">
        <f t="shared" ref="T237:T238" si="230">S237/P237</f>
        <v>0.60633626097866999</v>
      </c>
      <c r="U237" s="29">
        <v>6</v>
      </c>
      <c r="V237" s="45">
        <f t="shared" ref="V237:V238" si="231">U237/Q237</f>
        <v>0.8571428571428571</v>
      </c>
      <c r="W237" s="29">
        <f t="shared" ref="W237:W238" si="232">S237+U237</f>
        <v>1939</v>
      </c>
      <c r="X237" s="45">
        <f t="shared" ref="X237:X238" si="233">W237/R237</f>
        <v>0.60688575899843511</v>
      </c>
      <c r="Y237" s="29">
        <v>53</v>
      </c>
      <c r="Z237" s="29">
        <v>1</v>
      </c>
      <c r="AA237" s="29">
        <f t="shared" ref="AA237:AA238" si="234">Y237+Z237</f>
        <v>54</v>
      </c>
      <c r="AB237" s="29">
        <v>49</v>
      </c>
      <c r="AC237" s="29">
        <v>1</v>
      </c>
      <c r="AD237" s="29">
        <f t="shared" ref="AD237:AD238" si="235">AB237+AC237</f>
        <v>50</v>
      </c>
      <c r="AE237" s="29">
        <v>3</v>
      </c>
      <c r="AF237" s="29">
        <v>23</v>
      </c>
      <c r="AG237" s="29">
        <f t="shared" si="226"/>
        <v>26</v>
      </c>
      <c r="AH237" s="29">
        <v>1</v>
      </c>
      <c r="AI237" s="29">
        <v>1</v>
      </c>
      <c r="AJ237" s="29">
        <v>0</v>
      </c>
      <c r="AK237" s="29">
        <v>4</v>
      </c>
      <c r="AL237" s="29"/>
      <c r="AN237" s="29"/>
    </row>
    <row r="238" spans="1:40" s="70" customFormat="1" x14ac:dyDescent="0.25">
      <c r="A238" s="30" t="s">
        <v>90</v>
      </c>
      <c r="B238" s="29" t="s">
        <v>709</v>
      </c>
      <c r="C238" s="40" t="s">
        <v>35</v>
      </c>
      <c r="D238" s="29">
        <v>1</v>
      </c>
      <c r="E238" s="29">
        <v>0</v>
      </c>
      <c r="F238" s="29">
        <v>4</v>
      </c>
      <c r="G238" s="29">
        <v>0</v>
      </c>
      <c r="H238" s="29">
        <v>14</v>
      </c>
      <c r="I238" s="29">
        <v>2</v>
      </c>
      <c r="J238" s="29">
        <v>1</v>
      </c>
      <c r="K238" s="29">
        <v>1</v>
      </c>
      <c r="L238" s="29">
        <v>1</v>
      </c>
      <c r="M238" s="29">
        <v>16169</v>
      </c>
      <c r="N238" s="29">
        <v>17</v>
      </c>
      <c r="O238" s="29">
        <f t="shared" si="206"/>
        <v>16186</v>
      </c>
      <c r="P238" s="29">
        <f t="shared" si="227"/>
        <v>16169</v>
      </c>
      <c r="Q238" s="29">
        <f t="shared" si="228"/>
        <v>17</v>
      </c>
      <c r="R238" s="29">
        <f t="shared" si="229"/>
        <v>16186</v>
      </c>
      <c r="S238" s="29">
        <v>7406</v>
      </c>
      <c r="T238" s="45">
        <f t="shared" si="230"/>
        <v>0.45803698435277385</v>
      </c>
      <c r="U238" s="29">
        <v>13</v>
      </c>
      <c r="V238" s="45">
        <f t="shared" si="231"/>
        <v>0.76470588235294112</v>
      </c>
      <c r="W238" s="29">
        <f t="shared" si="232"/>
        <v>7419</v>
      </c>
      <c r="X238" s="45">
        <f t="shared" si="233"/>
        <v>0.45835907574447055</v>
      </c>
      <c r="Y238" s="29">
        <v>268</v>
      </c>
      <c r="Z238" s="29">
        <v>7</v>
      </c>
      <c r="AA238" s="29">
        <f t="shared" si="234"/>
        <v>275</v>
      </c>
      <c r="AB238" s="29">
        <v>218</v>
      </c>
      <c r="AC238" s="29">
        <v>4</v>
      </c>
      <c r="AD238" s="29">
        <f t="shared" si="235"/>
        <v>222</v>
      </c>
      <c r="AE238" s="29">
        <v>18</v>
      </c>
      <c r="AF238" s="29">
        <v>154</v>
      </c>
      <c r="AG238" s="29">
        <f t="shared" si="226"/>
        <v>172</v>
      </c>
      <c r="AH238" s="29">
        <v>3</v>
      </c>
      <c r="AI238" s="29">
        <v>1</v>
      </c>
      <c r="AJ238" s="29">
        <v>0</v>
      </c>
      <c r="AK238" s="29">
        <v>4</v>
      </c>
      <c r="AL238" s="29"/>
      <c r="AN238" s="29"/>
    </row>
    <row r="239" spans="1:40" x14ac:dyDescent="0.25">
      <c r="A239" s="30" t="s">
        <v>90</v>
      </c>
      <c r="B239" s="29" t="s">
        <v>711</v>
      </c>
      <c r="C239" s="40" t="s">
        <v>35</v>
      </c>
      <c r="D239" s="29">
        <v>0</v>
      </c>
      <c r="E239" s="29">
        <v>1</v>
      </c>
      <c r="F239" s="29">
        <v>1</v>
      </c>
      <c r="G239" s="29">
        <v>1</v>
      </c>
      <c r="H239" s="29">
        <v>1</v>
      </c>
      <c r="I239" s="29">
        <v>1</v>
      </c>
      <c r="J239" s="29">
        <v>1</v>
      </c>
      <c r="K239" s="29">
        <v>0</v>
      </c>
      <c r="L239" s="29">
        <v>0</v>
      </c>
      <c r="M239" s="29">
        <v>3436</v>
      </c>
      <c r="N239" s="29">
        <v>1</v>
      </c>
      <c r="O239" s="29">
        <f t="shared" si="206"/>
        <v>3437</v>
      </c>
      <c r="P239" s="178"/>
      <c r="Q239" s="178"/>
      <c r="R239" s="178"/>
      <c r="S239" s="178"/>
      <c r="T239" s="179"/>
      <c r="U239" s="178"/>
      <c r="V239" s="179"/>
      <c r="W239" s="178"/>
      <c r="X239" s="179"/>
      <c r="Y239" s="178"/>
      <c r="Z239" s="178"/>
      <c r="AA239" s="178"/>
      <c r="AB239" s="178"/>
      <c r="AC239" s="178"/>
      <c r="AD239" s="178"/>
      <c r="AE239" s="178"/>
      <c r="AF239" s="178"/>
      <c r="AG239" s="178"/>
      <c r="AH239" s="29">
        <v>0</v>
      </c>
      <c r="AI239" s="29">
        <v>0</v>
      </c>
      <c r="AJ239" s="29">
        <v>0</v>
      </c>
      <c r="AK239" s="29">
        <v>1</v>
      </c>
      <c r="AL239" s="29"/>
      <c r="AN239" s="29"/>
    </row>
    <row r="240" spans="1:40" x14ac:dyDescent="0.25">
      <c r="A240" s="30" t="s">
        <v>90</v>
      </c>
      <c r="B240" s="29" t="s">
        <v>710</v>
      </c>
      <c r="C240" s="40" t="s">
        <v>35</v>
      </c>
      <c r="D240" s="29">
        <v>1</v>
      </c>
      <c r="E240" s="29">
        <v>0</v>
      </c>
      <c r="F240" s="29">
        <v>3</v>
      </c>
      <c r="G240" s="29">
        <v>0</v>
      </c>
      <c r="H240" s="29">
        <v>7</v>
      </c>
      <c r="I240" s="29">
        <v>2</v>
      </c>
      <c r="J240" s="29">
        <v>1</v>
      </c>
      <c r="K240" s="29">
        <v>0</v>
      </c>
      <c r="L240" s="29">
        <v>0</v>
      </c>
      <c r="M240" s="29">
        <v>10711</v>
      </c>
      <c r="N240" s="29">
        <v>9</v>
      </c>
      <c r="O240" s="29">
        <f t="shared" si="206"/>
        <v>10720</v>
      </c>
      <c r="P240" s="29">
        <f t="shared" ref="P240:P244" si="236">IF(D240=1, M240, 0)</f>
        <v>10711</v>
      </c>
      <c r="Q240" s="29">
        <f t="shared" ref="Q240:Q244" si="237">IF(D240=1, N240, 0)</f>
        <v>9</v>
      </c>
      <c r="R240" s="29">
        <f t="shared" ref="R240:R244" si="238">P240+Q240</f>
        <v>10720</v>
      </c>
      <c r="S240" s="29">
        <v>4248</v>
      </c>
      <c r="T240" s="45">
        <f t="shared" ref="T240:T244" si="239">S240/P240</f>
        <v>0.39660162449817943</v>
      </c>
      <c r="U240" s="29">
        <v>8</v>
      </c>
      <c r="V240" s="45">
        <f t="shared" ref="V240:V244" si="240">U240/Q240</f>
        <v>0.88888888888888884</v>
      </c>
      <c r="W240" s="29">
        <f t="shared" ref="W240:W244" si="241">S240+U240</f>
        <v>4256</v>
      </c>
      <c r="X240" s="45">
        <f t="shared" ref="X240:X244" si="242">W240/R240</f>
        <v>0.39701492537313432</v>
      </c>
      <c r="Y240" s="29">
        <v>113</v>
      </c>
      <c r="Z240" s="29">
        <v>3</v>
      </c>
      <c r="AA240" s="29">
        <f t="shared" ref="AA240:AA244" si="243">Y240+Z240</f>
        <v>116</v>
      </c>
      <c r="AB240" s="29">
        <v>97</v>
      </c>
      <c r="AC240" s="29">
        <v>2</v>
      </c>
      <c r="AD240" s="29">
        <f t="shared" ref="AD240:AD244" si="244">AB240+AC240</f>
        <v>99</v>
      </c>
      <c r="AE240" s="29">
        <v>26</v>
      </c>
      <c r="AF240" s="29">
        <v>68</v>
      </c>
      <c r="AG240" s="29">
        <f t="shared" si="226"/>
        <v>94</v>
      </c>
      <c r="AH240" s="29">
        <v>2</v>
      </c>
      <c r="AI240" s="29">
        <v>0</v>
      </c>
      <c r="AJ240" s="29">
        <v>0</v>
      </c>
      <c r="AK240" s="29">
        <v>3</v>
      </c>
      <c r="AL240" s="29"/>
      <c r="AN240" s="29"/>
    </row>
    <row r="241" spans="1:40" x14ac:dyDescent="0.25">
      <c r="A241" s="30" t="s">
        <v>90</v>
      </c>
      <c r="B241" s="29" t="s">
        <v>689</v>
      </c>
      <c r="C241" s="40" t="s">
        <v>35</v>
      </c>
      <c r="D241" s="29">
        <v>1</v>
      </c>
      <c r="E241" s="29">
        <v>0</v>
      </c>
      <c r="F241" s="29">
        <v>2</v>
      </c>
      <c r="G241" s="29">
        <v>0</v>
      </c>
      <c r="H241" s="29">
        <v>3</v>
      </c>
      <c r="I241" s="29">
        <v>1</v>
      </c>
      <c r="J241" s="29">
        <v>1</v>
      </c>
      <c r="K241" s="29">
        <v>0</v>
      </c>
      <c r="L241" s="29">
        <v>0</v>
      </c>
      <c r="M241" s="29">
        <v>8044</v>
      </c>
      <c r="N241" s="29">
        <v>8</v>
      </c>
      <c r="O241" s="29">
        <f t="shared" si="206"/>
        <v>8052</v>
      </c>
      <c r="P241" s="29">
        <f t="shared" si="236"/>
        <v>8044</v>
      </c>
      <c r="Q241" s="29">
        <f t="shared" si="237"/>
        <v>8</v>
      </c>
      <c r="R241" s="29">
        <f t="shared" si="238"/>
        <v>8052</v>
      </c>
      <c r="S241" s="29">
        <v>3128</v>
      </c>
      <c r="T241" s="45">
        <f t="shared" si="239"/>
        <v>0.38886126305320734</v>
      </c>
      <c r="U241" s="29">
        <v>8</v>
      </c>
      <c r="V241" s="45">
        <f t="shared" si="240"/>
        <v>1</v>
      </c>
      <c r="W241" s="29">
        <f t="shared" si="241"/>
        <v>3136</v>
      </c>
      <c r="X241" s="45">
        <f t="shared" si="242"/>
        <v>0.38946845504222555</v>
      </c>
      <c r="Y241" s="29">
        <v>56</v>
      </c>
      <c r="Z241" s="29">
        <v>4</v>
      </c>
      <c r="AA241" s="29">
        <f t="shared" si="243"/>
        <v>60</v>
      </c>
      <c r="AB241" s="29">
        <v>39</v>
      </c>
      <c r="AC241" s="29">
        <v>3</v>
      </c>
      <c r="AD241" s="29">
        <f t="shared" si="244"/>
        <v>42</v>
      </c>
      <c r="AE241" s="29">
        <v>0</v>
      </c>
      <c r="AF241" s="29">
        <v>79</v>
      </c>
      <c r="AG241" s="29">
        <f t="shared" si="226"/>
        <v>79</v>
      </c>
      <c r="AH241" s="29">
        <v>2</v>
      </c>
      <c r="AI241" s="29">
        <v>1</v>
      </c>
      <c r="AJ241" s="29">
        <v>0</v>
      </c>
      <c r="AK241" s="29">
        <v>2</v>
      </c>
      <c r="AL241" s="29"/>
      <c r="AN241" s="29"/>
    </row>
    <row r="242" spans="1:40" x14ac:dyDescent="0.25">
      <c r="A242" s="30" t="s">
        <v>90</v>
      </c>
      <c r="B242" s="29" t="s">
        <v>690</v>
      </c>
      <c r="C242" s="40" t="s">
        <v>35</v>
      </c>
      <c r="D242" s="29">
        <v>1</v>
      </c>
      <c r="E242" s="29">
        <v>0</v>
      </c>
      <c r="F242" s="29">
        <v>1</v>
      </c>
      <c r="G242" s="29">
        <v>0</v>
      </c>
      <c r="H242" s="29">
        <v>2</v>
      </c>
      <c r="I242" s="29">
        <v>0</v>
      </c>
      <c r="J242" s="29">
        <v>0</v>
      </c>
      <c r="K242" s="29">
        <v>0</v>
      </c>
      <c r="L242" s="29">
        <v>0</v>
      </c>
      <c r="M242" s="29">
        <v>2793</v>
      </c>
      <c r="N242" s="29">
        <v>0</v>
      </c>
      <c r="O242" s="29">
        <f t="shared" si="206"/>
        <v>2793</v>
      </c>
      <c r="P242" s="29">
        <f t="shared" si="236"/>
        <v>2793</v>
      </c>
      <c r="Q242" s="29">
        <f t="shared" si="237"/>
        <v>0</v>
      </c>
      <c r="R242" s="29">
        <f t="shared" si="238"/>
        <v>2793</v>
      </c>
      <c r="S242" s="29">
        <v>998</v>
      </c>
      <c r="T242" s="45">
        <f t="shared" si="239"/>
        <v>0.35732187611886862</v>
      </c>
      <c r="U242" s="29">
        <v>0</v>
      </c>
      <c r="V242" s="45" t="e">
        <f t="shared" si="240"/>
        <v>#DIV/0!</v>
      </c>
      <c r="W242" s="29">
        <f t="shared" si="241"/>
        <v>998</v>
      </c>
      <c r="X242" s="45">
        <f t="shared" si="242"/>
        <v>0.35732187611886862</v>
      </c>
      <c r="Y242" s="29">
        <v>37</v>
      </c>
      <c r="Z242" s="29">
        <v>1</v>
      </c>
      <c r="AA242" s="29">
        <f t="shared" si="243"/>
        <v>38</v>
      </c>
      <c r="AB242" s="29">
        <v>27</v>
      </c>
      <c r="AC242" s="29">
        <v>1</v>
      </c>
      <c r="AD242" s="29">
        <f t="shared" si="244"/>
        <v>28</v>
      </c>
      <c r="AE242" s="29">
        <v>1</v>
      </c>
      <c r="AF242" s="29">
        <v>35</v>
      </c>
      <c r="AG242" s="29">
        <f t="shared" si="226"/>
        <v>36</v>
      </c>
      <c r="AH242" s="29">
        <v>2</v>
      </c>
      <c r="AI242" s="29">
        <v>1</v>
      </c>
      <c r="AJ242" s="29">
        <v>0</v>
      </c>
      <c r="AK242" s="29">
        <v>1</v>
      </c>
      <c r="AL242" s="29"/>
      <c r="AN242" s="29"/>
    </row>
    <row r="243" spans="1:40" x14ac:dyDescent="0.25">
      <c r="A243" s="30" t="s">
        <v>91</v>
      </c>
      <c r="B243" s="29" t="s">
        <v>194</v>
      </c>
      <c r="C243" s="30" t="s">
        <v>35</v>
      </c>
      <c r="D243" s="29">
        <v>1</v>
      </c>
      <c r="E243" s="29">
        <v>0</v>
      </c>
      <c r="F243" s="29">
        <v>3</v>
      </c>
      <c r="G243" s="29">
        <v>0</v>
      </c>
      <c r="H243" s="29">
        <v>9</v>
      </c>
      <c r="I243" s="29">
        <v>2</v>
      </c>
      <c r="J243" s="29">
        <v>2</v>
      </c>
      <c r="K243" s="29">
        <v>0</v>
      </c>
      <c r="L243" s="29">
        <v>0</v>
      </c>
      <c r="M243" s="29">
        <v>3077</v>
      </c>
      <c r="N243" s="29">
        <v>27</v>
      </c>
      <c r="O243" s="29">
        <f t="shared" si="206"/>
        <v>3104</v>
      </c>
      <c r="P243" s="29">
        <f t="shared" si="236"/>
        <v>3077</v>
      </c>
      <c r="Q243" s="29">
        <f t="shared" si="237"/>
        <v>27</v>
      </c>
      <c r="R243" s="29">
        <f t="shared" si="238"/>
        <v>3104</v>
      </c>
      <c r="S243" s="29">
        <v>1819</v>
      </c>
      <c r="T243" s="45">
        <f t="shared" si="239"/>
        <v>0.59116022099447518</v>
      </c>
      <c r="U243" s="29">
        <v>23</v>
      </c>
      <c r="V243" s="45">
        <f t="shared" si="240"/>
        <v>0.85185185185185186</v>
      </c>
      <c r="W243" s="29">
        <f t="shared" si="241"/>
        <v>1842</v>
      </c>
      <c r="X243" s="45">
        <f t="shared" si="242"/>
        <v>0.59342783505154639</v>
      </c>
      <c r="Y243" s="29">
        <v>74</v>
      </c>
      <c r="Z243" s="29">
        <v>1</v>
      </c>
      <c r="AA243" s="29">
        <f t="shared" si="243"/>
        <v>75</v>
      </c>
      <c r="AB243" s="29">
        <v>67</v>
      </c>
      <c r="AC243" s="29">
        <v>1</v>
      </c>
      <c r="AD243" s="29">
        <f t="shared" si="244"/>
        <v>68</v>
      </c>
      <c r="AE243" s="29">
        <v>2</v>
      </c>
      <c r="AF243" s="29">
        <v>28</v>
      </c>
      <c r="AG243" s="29">
        <f t="shared" si="226"/>
        <v>30</v>
      </c>
      <c r="AH243" s="29">
        <v>5</v>
      </c>
      <c r="AI243" s="29">
        <v>2</v>
      </c>
      <c r="AJ243" s="29">
        <v>0</v>
      </c>
      <c r="AK243" s="29">
        <v>3</v>
      </c>
      <c r="AL243" s="29"/>
      <c r="AN243" s="29"/>
    </row>
    <row r="244" spans="1:40" x14ac:dyDescent="0.25">
      <c r="A244" s="30" t="s">
        <v>91</v>
      </c>
      <c r="B244" s="29" t="s">
        <v>298</v>
      </c>
      <c r="C244" s="40" t="s">
        <v>35</v>
      </c>
      <c r="D244" s="29">
        <v>1</v>
      </c>
      <c r="E244" s="29">
        <v>0</v>
      </c>
      <c r="F244" s="29">
        <v>3</v>
      </c>
      <c r="G244" s="29">
        <v>0</v>
      </c>
      <c r="H244" s="29">
        <v>9</v>
      </c>
      <c r="I244" s="29">
        <v>1</v>
      </c>
      <c r="J244" s="29">
        <v>1</v>
      </c>
      <c r="K244" s="29">
        <v>0</v>
      </c>
      <c r="L244" s="29">
        <v>0</v>
      </c>
      <c r="M244" s="29">
        <v>2588</v>
      </c>
      <c r="N244" s="29">
        <v>3</v>
      </c>
      <c r="O244" s="29">
        <f t="shared" si="206"/>
        <v>2591</v>
      </c>
      <c r="P244" s="29">
        <f t="shared" si="236"/>
        <v>2588</v>
      </c>
      <c r="Q244" s="29">
        <f t="shared" si="237"/>
        <v>3</v>
      </c>
      <c r="R244" s="29">
        <f t="shared" si="238"/>
        <v>2591</v>
      </c>
      <c r="S244" s="29">
        <v>1347</v>
      </c>
      <c r="T244" s="45">
        <f t="shared" si="239"/>
        <v>0.52047913446676974</v>
      </c>
      <c r="U244" s="29">
        <v>3</v>
      </c>
      <c r="V244" s="45">
        <f t="shared" si="240"/>
        <v>1</v>
      </c>
      <c r="W244" s="29">
        <f t="shared" si="241"/>
        <v>1350</v>
      </c>
      <c r="X244" s="45">
        <f t="shared" si="242"/>
        <v>0.52103434967194129</v>
      </c>
      <c r="Y244" s="29">
        <v>98</v>
      </c>
      <c r="Z244" s="29">
        <v>0</v>
      </c>
      <c r="AA244" s="29">
        <f t="shared" si="243"/>
        <v>98</v>
      </c>
      <c r="AB244" s="29">
        <v>80</v>
      </c>
      <c r="AC244" s="29">
        <v>0</v>
      </c>
      <c r="AD244" s="29">
        <f t="shared" si="244"/>
        <v>80</v>
      </c>
      <c r="AE244" s="29">
        <v>0</v>
      </c>
      <c r="AF244" s="29">
        <v>7</v>
      </c>
      <c r="AG244" s="29">
        <f t="shared" si="226"/>
        <v>7</v>
      </c>
      <c r="AH244" s="29">
        <v>8</v>
      </c>
      <c r="AI244" s="29">
        <v>2</v>
      </c>
      <c r="AJ244" s="29">
        <v>0</v>
      </c>
      <c r="AK244" s="29">
        <v>3</v>
      </c>
      <c r="AL244" s="29"/>
      <c r="AN244" s="29"/>
    </row>
    <row r="245" spans="1:40" x14ac:dyDescent="0.25">
      <c r="A245" s="30" t="s">
        <v>92</v>
      </c>
      <c r="B245" s="29" t="s">
        <v>220</v>
      </c>
      <c r="C245" s="40" t="s">
        <v>35</v>
      </c>
      <c r="D245" s="29">
        <v>0</v>
      </c>
      <c r="E245" s="29">
        <v>1</v>
      </c>
      <c r="F245" s="29">
        <v>1</v>
      </c>
      <c r="G245" s="29">
        <v>1</v>
      </c>
      <c r="H245" s="29">
        <v>1</v>
      </c>
      <c r="I245" s="29">
        <v>1</v>
      </c>
      <c r="J245" s="29">
        <v>1</v>
      </c>
      <c r="K245" s="29">
        <v>0</v>
      </c>
      <c r="L245" s="29">
        <v>0</v>
      </c>
      <c r="M245" s="29">
        <v>1206</v>
      </c>
      <c r="N245" s="29">
        <v>24</v>
      </c>
      <c r="O245" s="29">
        <f t="shared" si="206"/>
        <v>1230</v>
      </c>
      <c r="P245" s="178"/>
      <c r="Q245" s="178"/>
      <c r="R245" s="178"/>
      <c r="S245" s="178"/>
      <c r="T245" s="179"/>
      <c r="U245" s="178"/>
      <c r="V245" s="179"/>
      <c r="W245" s="178"/>
      <c r="X245" s="179"/>
      <c r="Y245" s="178"/>
      <c r="Z245" s="178"/>
      <c r="AA245" s="178"/>
      <c r="AB245" s="178"/>
      <c r="AC245" s="178"/>
      <c r="AD245" s="178"/>
      <c r="AE245" s="178"/>
      <c r="AF245" s="178"/>
      <c r="AG245" s="178"/>
      <c r="AH245" s="29">
        <v>0</v>
      </c>
      <c r="AI245" s="29">
        <v>0</v>
      </c>
      <c r="AJ245" s="29">
        <v>0</v>
      </c>
      <c r="AK245" s="29">
        <v>1</v>
      </c>
      <c r="AL245" s="29"/>
      <c r="AN245" s="29"/>
    </row>
    <row r="246" spans="1:40" x14ac:dyDescent="0.25">
      <c r="A246" s="30" t="s">
        <v>92</v>
      </c>
      <c r="B246" s="29" t="s">
        <v>299</v>
      </c>
      <c r="C246" s="40" t="s">
        <v>35</v>
      </c>
      <c r="E246" s="29">
        <v>1</v>
      </c>
      <c r="F246" s="29">
        <v>2</v>
      </c>
      <c r="G246" s="29">
        <v>2</v>
      </c>
      <c r="H246" s="29">
        <v>2</v>
      </c>
      <c r="I246" s="29">
        <v>1</v>
      </c>
      <c r="J246" s="29">
        <v>1</v>
      </c>
      <c r="K246" s="29">
        <v>0</v>
      </c>
      <c r="L246" s="29">
        <v>0</v>
      </c>
      <c r="M246" s="29">
        <v>3015</v>
      </c>
      <c r="N246" s="29">
        <v>7</v>
      </c>
      <c r="O246" s="29">
        <f t="shared" si="206"/>
        <v>3022</v>
      </c>
      <c r="P246" s="178"/>
      <c r="Q246" s="178"/>
      <c r="R246" s="178"/>
      <c r="S246" s="178"/>
      <c r="T246" s="179"/>
      <c r="U246" s="178"/>
      <c r="V246" s="179"/>
      <c r="W246" s="178"/>
      <c r="X246" s="179"/>
      <c r="Y246" s="178"/>
      <c r="Z246" s="178"/>
      <c r="AA246" s="178"/>
      <c r="AB246" s="178"/>
      <c r="AC246" s="178"/>
      <c r="AD246" s="178"/>
      <c r="AE246" s="178"/>
      <c r="AF246" s="178"/>
      <c r="AG246" s="178"/>
      <c r="AJ246" s="29">
        <v>0</v>
      </c>
      <c r="AK246" s="29">
        <v>2</v>
      </c>
      <c r="AL246" s="29"/>
      <c r="AN246" s="29"/>
    </row>
    <row r="247" spans="1:40" x14ac:dyDescent="0.25">
      <c r="A247" s="30" t="s">
        <v>92</v>
      </c>
      <c r="B247" s="29" t="s">
        <v>687</v>
      </c>
      <c r="C247" s="40" t="s">
        <v>35</v>
      </c>
      <c r="D247" s="29">
        <v>1</v>
      </c>
      <c r="E247" s="29">
        <v>0</v>
      </c>
      <c r="F247" s="29">
        <v>6</v>
      </c>
      <c r="G247" s="29">
        <v>0</v>
      </c>
      <c r="H247" s="29">
        <v>15</v>
      </c>
      <c r="I247" s="29">
        <v>5</v>
      </c>
      <c r="J247" s="29">
        <v>5</v>
      </c>
      <c r="K247" s="29">
        <v>0</v>
      </c>
      <c r="L247" s="29">
        <v>0</v>
      </c>
      <c r="M247" s="29">
        <v>10309</v>
      </c>
      <c r="N247" s="29">
        <v>11</v>
      </c>
      <c r="O247" s="29">
        <f t="shared" si="206"/>
        <v>10320</v>
      </c>
      <c r="P247" s="29">
        <f t="shared" ref="P247:P262" si="245">IF(D247=1, M247, 0)</f>
        <v>10309</v>
      </c>
      <c r="Q247" s="29">
        <f t="shared" ref="Q247:Q262" si="246">IF(D247=1, N247, 0)</f>
        <v>11</v>
      </c>
      <c r="R247" s="29">
        <f t="shared" ref="R247:R262" si="247">P247+Q247</f>
        <v>10320</v>
      </c>
      <c r="S247" s="29">
        <v>5506</v>
      </c>
      <c r="T247" s="45">
        <f t="shared" ref="T247:T262" si="248">S247/P247</f>
        <v>0.53409642060335627</v>
      </c>
      <c r="U247" s="29">
        <v>10</v>
      </c>
      <c r="V247" s="45">
        <f t="shared" ref="V247:V262" si="249">U247/Q247</f>
        <v>0.90909090909090906</v>
      </c>
      <c r="W247" s="29">
        <f t="shared" ref="W247:W262" si="250">S247+U247</f>
        <v>5516</v>
      </c>
      <c r="X247" s="45">
        <f t="shared" ref="X247:X262" si="251">W247/R247</f>
        <v>0.53449612403100777</v>
      </c>
      <c r="Y247" s="29">
        <v>135</v>
      </c>
      <c r="Z247" s="29">
        <v>5</v>
      </c>
      <c r="AA247" s="29">
        <f t="shared" ref="AA247:AA262" si="252">Y247+Z247</f>
        <v>140</v>
      </c>
      <c r="AB247" s="29">
        <v>101</v>
      </c>
      <c r="AC247" s="29">
        <v>4</v>
      </c>
      <c r="AD247" s="29">
        <f t="shared" ref="AD247:AD262" si="253">AB247+AC247</f>
        <v>105</v>
      </c>
      <c r="AE247" s="29">
        <v>11</v>
      </c>
      <c r="AF247" s="29">
        <v>80</v>
      </c>
      <c r="AG247" s="29">
        <f t="shared" ref="AG247:AG262" si="254">AE247+AF247</f>
        <v>91</v>
      </c>
      <c r="AH247" s="29">
        <v>5</v>
      </c>
      <c r="AI247" s="29">
        <v>3</v>
      </c>
      <c r="AJ247" s="29">
        <v>0</v>
      </c>
      <c r="AK247" s="29">
        <v>6</v>
      </c>
      <c r="AL247" s="29"/>
      <c r="AN247" s="29"/>
    </row>
    <row r="248" spans="1:40" x14ac:dyDescent="0.25">
      <c r="A248" s="30" t="s">
        <v>92</v>
      </c>
      <c r="B248" s="29" t="s">
        <v>300</v>
      </c>
      <c r="C248" s="40" t="s">
        <v>35</v>
      </c>
      <c r="D248" s="29">
        <v>1</v>
      </c>
      <c r="E248" s="29">
        <v>0</v>
      </c>
      <c r="F248" s="29">
        <v>1</v>
      </c>
      <c r="G248" s="29">
        <v>0</v>
      </c>
      <c r="H248" s="29">
        <v>3</v>
      </c>
      <c r="I248" s="29">
        <v>0</v>
      </c>
      <c r="J248" s="29">
        <v>0</v>
      </c>
      <c r="K248" s="29">
        <v>0</v>
      </c>
      <c r="L248" s="29">
        <v>0</v>
      </c>
      <c r="M248" s="29">
        <v>1784</v>
      </c>
      <c r="N248" s="29">
        <v>5</v>
      </c>
      <c r="O248" s="29">
        <f t="shared" si="206"/>
        <v>1789</v>
      </c>
      <c r="P248" s="29">
        <f t="shared" si="245"/>
        <v>1784</v>
      </c>
      <c r="Q248" s="29">
        <f t="shared" si="246"/>
        <v>5</v>
      </c>
      <c r="R248" s="29">
        <f t="shared" si="247"/>
        <v>1789</v>
      </c>
      <c r="S248" s="29">
        <v>893</v>
      </c>
      <c r="T248" s="45">
        <f t="shared" si="248"/>
        <v>0.50056053811659196</v>
      </c>
      <c r="U248" s="29">
        <v>3</v>
      </c>
      <c r="V248" s="45">
        <f t="shared" si="249"/>
        <v>0.6</v>
      </c>
      <c r="W248" s="29">
        <f t="shared" si="250"/>
        <v>896</v>
      </c>
      <c r="X248" s="45">
        <f t="shared" si="251"/>
        <v>0.50083845723868081</v>
      </c>
      <c r="Y248" s="29">
        <v>17</v>
      </c>
      <c r="Z248" s="29">
        <v>1</v>
      </c>
      <c r="AA248" s="29">
        <f t="shared" si="252"/>
        <v>18</v>
      </c>
      <c r="AB248" s="29">
        <v>14</v>
      </c>
      <c r="AC248" s="29">
        <v>1</v>
      </c>
      <c r="AD248" s="29">
        <f t="shared" si="253"/>
        <v>15</v>
      </c>
      <c r="AE248" s="29">
        <v>2</v>
      </c>
      <c r="AF248" s="29">
        <v>53</v>
      </c>
      <c r="AG248" s="29">
        <f t="shared" si="254"/>
        <v>55</v>
      </c>
      <c r="AH248" s="29">
        <v>0</v>
      </c>
      <c r="AI248" s="29">
        <v>0</v>
      </c>
      <c r="AJ248" s="29">
        <v>0</v>
      </c>
      <c r="AK248" s="29">
        <v>1</v>
      </c>
      <c r="AL248" s="29"/>
      <c r="AN248" s="29"/>
    </row>
    <row r="249" spans="1:40" x14ac:dyDescent="0.25">
      <c r="A249" s="30" t="s">
        <v>93</v>
      </c>
      <c r="B249" s="29" t="s">
        <v>691</v>
      </c>
      <c r="C249" s="40" t="s">
        <v>35</v>
      </c>
      <c r="D249" s="29">
        <v>1</v>
      </c>
      <c r="E249" s="29">
        <v>0</v>
      </c>
      <c r="F249" s="29">
        <v>3</v>
      </c>
      <c r="G249" s="29">
        <v>0</v>
      </c>
      <c r="H249" s="29">
        <v>7</v>
      </c>
      <c r="I249" s="29">
        <v>2</v>
      </c>
      <c r="J249" s="29">
        <v>2</v>
      </c>
      <c r="K249" s="29">
        <v>0</v>
      </c>
      <c r="L249" s="29">
        <v>0</v>
      </c>
      <c r="M249" s="29">
        <v>2682</v>
      </c>
      <c r="N249" s="29">
        <v>4</v>
      </c>
      <c r="O249" s="29">
        <f t="shared" si="206"/>
        <v>2686</v>
      </c>
      <c r="P249" s="29">
        <f t="shared" si="245"/>
        <v>2682</v>
      </c>
      <c r="Q249" s="29">
        <f t="shared" si="246"/>
        <v>4</v>
      </c>
      <c r="R249" s="29">
        <f t="shared" si="247"/>
        <v>2686</v>
      </c>
      <c r="S249" s="29">
        <v>1246</v>
      </c>
      <c r="T249" s="45">
        <f t="shared" si="248"/>
        <v>0.46457867263236391</v>
      </c>
      <c r="U249" s="29">
        <v>4</v>
      </c>
      <c r="V249" s="45">
        <f t="shared" si="249"/>
        <v>1</v>
      </c>
      <c r="W249" s="29">
        <f t="shared" si="250"/>
        <v>1250</v>
      </c>
      <c r="X249" s="45">
        <f t="shared" si="251"/>
        <v>0.46537602382725241</v>
      </c>
      <c r="Y249" s="29">
        <v>48</v>
      </c>
      <c r="Z249" s="29">
        <v>5</v>
      </c>
      <c r="AA249" s="29">
        <f t="shared" si="252"/>
        <v>53</v>
      </c>
      <c r="AB249" s="29">
        <v>27</v>
      </c>
      <c r="AC249" s="29">
        <v>1</v>
      </c>
      <c r="AD249" s="29">
        <f t="shared" si="253"/>
        <v>28</v>
      </c>
      <c r="AE249" s="29">
        <v>0</v>
      </c>
      <c r="AF249" s="29">
        <v>24</v>
      </c>
      <c r="AG249" s="29">
        <f t="shared" si="254"/>
        <v>24</v>
      </c>
      <c r="AH249" s="29">
        <v>2</v>
      </c>
      <c r="AJ249" s="29">
        <v>0</v>
      </c>
      <c r="AK249" s="29">
        <v>3</v>
      </c>
      <c r="AL249" s="29"/>
      <c r="AN249" s="29"/>
    </row>
    <row r="250" spans="1:40" x14ac:dyDescent="0.25">
      <c r="A250" s="30" t="s">
        <v>93</v>
      </c>
      <c r="B250" s="29" t="s">
        <v>301</v>
      </c>
      <c r="C250" s="40" t="s">
        <v>35</v>
      </c>
      <c r="D250" s="29">
        <v>1</v>
      </c>
      <c r="E250" s="29">
        <v>0</v>
      </c>
      <c r="F250" s="29">
        <v>3</v>
      </c>
      <c r="G250" s="29">
        <v>0</v>
      </c>
      <c r="H250" s="29">
        <v>6</v>
      </c>
      <c r="I250" s="29">
        <v>3</v>
      </c>
      <c r="J250" s="29">
        <v>2</v>
      </c>
      <c r="K250" s="29">
        <v>0</v>
      </c>
      <c r="L250" s="29">
        <v>0</v>
      </c>
      <c r="M250" s="29">
        <v>3282</v>
      </c>
      <c r="N250" s="29">
        <v>15</v>
      </c>
      <c r="O250" s="29">
        <f t="shared" si="206"/>
        <v>3297</v>
      </c>
      <c r="P250" s="29">
        <f t="shared" si="245"/>
        <v>3282</v>
      </c>
      <c r="Q250" s="29">
        <f t="shared" si="246"/>
        <v>15</v>
      </c>
      <c r="R250" s="29">
        <f t="shared" si="247"/>
        <v>3297</v>
      </c>
      <c r="S250" s="29">
        <v>1497</v>
      </c>
      <c r="T250" s="45">
        <f t="shared" si="248"/>
        <v>0.45612431444241314</v>
      </c>
      <c r="U250" s="29">
        <v>14</v>
      </c>
      <c r="V250" s="45">
        <f t="shared" si="249"/>
        <v>0.93333333333333335</v>
      </c>
      <c r="W250" s="29">
        <f t="shared" si="250"/>
        <v>1511</v>
      </c>
      <c r="X250" s="45">
        <f t="shared" si="251"/>
        <v>0.45829542007885959</v>
      </c>
      <c r="Y250" s="29">
        <v>43</v>
      </c>
      <c r="Z250" s="29">
        <v>5</v>
      </c>
      <c r="AA250" s="29">
        <f t="shared" si="252"/>
        <v>48</v>
      </c>
      <c r="AB250" s="29">
        <v>39</v>
      </c>
      <c r="AC250" s="29">
        <v>5</v>
      </c>
      <c r="AD250" s="29">
        <f t="shared" si="253"/>
        <v>44</v>
      </c>
      <c r="AE250" s="29">
        <v>2</v>
      </c>
      <c r="AF250" s="29">
        <v>13</v>
      </c>
      <c r="AG250" s="29">
        <f t="shared" si="254"/>
        <v>15</v>
      </c>
      <c r="AH250" s="29">
        <v>4</v>
      </c>
      <c r="AI250" s="29">
        <v>2</v>
      </c>
      <c r="AJ250" s="29">
        <v>0</v>
      </c>
      <c r="AK250" s="29">
        <v>3</v>
      </c>
      <c r="AL250" s="29"/>
      <c r="AN250" s="29"/>
    </row>
    <row r="251" spans="1:40" x14ac:dyDescent="0.25">
      <c r="A251" s="30" t="s">
        <v>94</v>
      </c>
      <c r="B251" s="29" t="s">
        <v>302</v>
      </c>
      <c r="C251" s="40" t="s">
        <v>45</v>
      </c>
      <c r="D251" s="29">
        <v>1</v>
      </c>
      <c r="E251" s="29">
        <v>0</v>
      </c>
      <c r="F251" s="29">
        <v>3</v>
      </c>
      <c r="G251" s="29">
        <v>0</v>
      </c>
      <c r="H251" s="29">
        <v>7</v>
      </c>
      <c r="I251" s="29">
        <v>3</v>
      </c>
      <c r="J251" s="29">
        <v>2</v>
      </c>
      <c r="K251" s="29">
        <v>0</v>
      </c>
      <c r="L251" s="29">
        <v>0</v>
      </c>
      <c r="M251" s="29">
        <v>35287</v>
      </c>
      <c r="N251" s="29">
        <v>75</v>
      </c>
      <c r="O251" s="29">
        <f t="shared" si="206"/>
        <v>35362</v>
      </c>
      <c r="P251" s="29">
        <f t="shared" si="245"/>
        <v>35287</v>
      </c>
      <c r="Q251" s="29">
        <f t="shared" si="246"/>
        <v>75</v>
      </c>
      <c r="R251" s="29">
        <f t="shared" si="247"/>
        <v>35362</v>
      </c>
      <c r="S251" s="29">
        <v>16396</v>
      </c>
      <c r="T251" s="45">
        <f t="shared" si="248"/>
        <v>0.46464703715249239</v>
      </c>
      <c r="U251" s="29">
        <v>64</v>
      </c>
      <c r="V251" s="45">
        <f t="shared" si="249"/>
        <v>0.85333333333333339</v>
      </c>
      <c r="W251" s="29">
        <f t="shared" si="250"/>
        <v>16460</v>
      </c>
      <c r="X251" s="45">
        <f t="shared" si="251"/>
        <v>0.46547140998812286</v>
      </c>
      <c r="Y251" s="29">
        <v>564</v>
      </c>
      <c r="Z251" s="29">
        <v>12</v>
      </c>
      <c r="AA251" s="29">
        <f t="shared" si="252"/>
        <v>576</v>
      </c>
      <c r="AB251" s="29">
        <v>489</v>
      </c>
      <c r="AC251" s="29">
        <v>10</v>
      </c>
      <c r="AD251" s="29">
        <f t="shared" si="253"/>
        <v>499</v>
      </c>
      <c r="AE251" s="29">
        <v>61</v>
      </c>
      <c r="AF251" s="29">
        <v>322</v>
      </c>
      <c r="AG251" s="29">
        <f t="shared" si="254"/>
        <v>383</v>
      </c>
      <c r="AH251" s="29">
        <v>2</v>
      </c>
      <c r="AI251" s="29">
        <v>1</v>
      </c>
      <c r="AJ251" s="29">
        <v>0</v>
      </c>
      <c r="AK251" s="29">
        <v>3</v>
      </c>
      <c r="AL251" s="29"/>
      <c r="AN251" s="29"/>
    </row>
    <row r="252" spans="1:40" x14ac:dyDescent="0.25">
      <c r="A252" s="30" t="s">
        <v>94</v>
      </c>
      <c r="B252" s="29" t="s">
        <v>303</v>
      </c>
      <c r="C252" s="40" t="s">
        <v>45</v>
      </c>
      <c r="D252" s="29">
        <v>1</v>
      </c>
      <c r="E252" s="29">
        <v>0</v>
      </c>
      <c r="F252" s="29">
        <v>3</v>
      </c>
      <c r="G252" s="29">
        <v>0</v>
      </c>
      <c r="H252" s="29">
        <v>8</v>
      </c>
      <c r="I252" s="29">
        <v>3</v>
      </c>
      <c r="J252" s="29">
        <v>3</v>
      </c>
      <c r="K252" s="29">
        <v>0</v>
      </c>
      <c r="L252" s="29">
        <v>0</v>
      </c>
      <c r="M252" s="29">
        <v>33830</v>
      </c>
      <c r="N252" s="29">
        <v>74</v>
      </c>
      <c r="O252" s="29">
        <f t="shared" si="206"/>
        <v>33904</v>
      </c>
      <c r="P252" s="29">
        <f t="shared" si="245"/>
        <v>33830</v>
      </c>
      <c r="Q252" s="29">
        <f t="shared" si="246"/>
        <v>74</v>
      </c>
      <c r="R252" s="29">
        <f t="shared" si="247"/>
        <v>33904</v>
      </c>
      <c r="S252" s="29">
        <v>19875</v>
      </c>
      <c r="T252" s="45">
        <f t="shared" si="248"/>
        <v>0.5874963050546852</v>
      </c>
      <c r="U252" s="29">
        <v>66</v>
      </c>
      <c r="V252" s="45">
        <f t="shared" si="249"/>
        <v>0.89189189189189189</v>
      </c>
      <c r="W252" s="29">
        <f t="shared" si="250"/>
        <v>19941</v>
      </c>
      <c r="X252" s="45">
        <f t="shared" si="251"/>
        <v>0.58816068900424734</v>
      </c>
      <c r="Y252" s="29">
        <v>951</v>
      </c>
      <c r="Z252" s="29">
        <v>23</v>
      </c>
      <c r="AA252" s="29">
        <f t="shared" si="252"/>
        <v>974</v>
      </c>
      <c r="AB252" s="29">
        <v>784</v>
      </c>
      <c r="AC252" s="29">
        <v>15</v>
      </c>
      <c r="AD252" s="29">
        <f t="shared" si="253"/>
        <v>799</v>
      </c>
      <c r="AE252" s="29">
        <v>51</v>
      </c>
      <c r="AF252" s="29">
        <v>289</v>
      </c>
      <c r="AG252" s="29">
        <f t="shared" si="254"/>
        <v>340</v>
      </c>
      <c r="AH252" s="29">
        <v>4</v>
      </c>
      <c r="AI252" s="29">
        <v>2</v>
      </c>
      <c r="AJ252" s="29">
        <v>0</v>
      </c>
      <c r="AK252" s="29">
        <v>3</v>
      </c>
      <c r="AL252" s="29"/>
      <c r="AN252" s="29"/>
    </row>
    <row r="253" spans="1:40" x14ac:dyDescent="0.25">
      <c r="A253" s="30" t="s">
        <v>94</v>
      </c>
      <c r="B253" s="29" t="s">
        <v>304</v>
      </c>
      <c r="C253" s="40" t="s">
        <v>45</v>
      </c>
      <c r="D253" s="29">
        <v>1</v>
      </c>
      <c r="E253" s="29">
        <v>0</v>
      </c>
      <c r="F253" s="29">
        <v>3</v>
      </c>
      <c r="H253" s="29">
        <v>11</v>
      </c>
      <c r="I253" s="29">
        <v>2</v>
      </c>
      <c r="J253" s="29">
        <v>2</v>
      </c>
      <c r="K253" s="29">
        <v>0</v>
      </c>
      <c r="L253" s="29">
        <v>0</v>
      </c>
      <c r="M253" s="29">
        <v>31364</v>
      </c>
      <c r="N253" s="29">
        <v>286</v>
      </c>
      <c r="O253" s="29">
        <f t="shared" si="206"/>
        <v>31650</v>
      </c>
      <c r="P253" s="29">
        <f t="shared" si="245"/>
        <v>31364</v>
      </c>
      <c r="Q253" s="29">
        <f t="shared" si="246"/>
        <v>286</v>
      </c>
      <c r="R253" s="29">
        <f t="shared" si="247"/>
        <v>31650</v>
      </c>
      <c r="S253" s="29">
        <v>13873</v>
      </c>
      <c r="T253" s="45">
        <f t="shared" si="248"/>
        <v>0.4423224078561408</v>
      </c>
      <c r="U253" s="29">
        <v>261</v>
      </c>
      <c r="V253" s="45">
        <f t="shared" si="249"/>
        <v>0.91258741258741261</v>
      </c>
      <c r="W253" s="29">
        <f t="shared" si="250"/>
        <v>14134</v>
      </c>
      <c r="X253" s="45">
        <f t="shared" si="251"/>
        <v>0.44657187993680886</v>
      </c>
      <c r="Y253" s="29">
        <v>1280</v>
      </c>
      <c r="Z253" s="29">
        <v>61</v>
      </c>
      <c r="AA253" s="29">
        <f t="shared" si="252"/>
        <v>1341</v>
      </c>
      <c r="AB253" s="29">
        <v>1084</v>
      </c>
      <c r="AC253" s="29">
        <v>41</v>
      </c>
      <c r="AD253" s="29">
        <f t="shared" si="253"/>
        <v>1125</v>
      </c>
      <c r="AE253" s="29">
        <v>67</v>
      </c>
      <c r="AF253" s="29">
        <v>298</v>
      </c>
      <c r="AG253" s="29">
        <f t="shared" si="254"/>
        <v>365</v>
      </c>
      <c r="AH253" s="29">
        <v>2</v>
      </c>
      <c r="AI253" s="29">
        <v>2</v>
      </c>
      <c r="AJ253" s="29">
        <v>0</v>
      </c>
      <c r="AK253" s="29">
        <v>3</v>
      </c>
      <c r="AL253" s="29"/>
      <c r="AN253" s="29"/>
    </row>
    <row r="254" spans="1:40" x14ac:dyDescent="0.25">
      <c r="A254" s="30" t="s">
        <v>94</v>
      </c>
      <c r="B254" s="29" t="s">
        <v>305</v>
      </c>
      <c r="C254" s="40" t="s">
        <v>45</v>
      </c>
      <c r="D254" s="29">
        <v>1</v>
      </c>
      <c r="E254" s="29">
        <v>0</v>
      </c>
      <c r="F254" s="29">
        <v>3</v>
      </c>
      <c r="G254" s="29">
        <v>0</v>
      </c>
      <c r="H254" s="29">
        <v>11</v>
      </c>
      <c r="I254" s="29">
        <v>0</v>
      </c>
      <c r="J254" s="29">
        <v>0</v>
      </c>
      <c r="K254" s="29">
        <v>0</v>
      </c>
      <c r="L254" s="29">
        <v>0</v>
      </c>
      <c r="M254" s="29">
        <v>28487</v>
      </c>
      <c r="N254" s="29">
        <v>39</v>
      </c>
      <c r="O254" s="29">
        <f t="shared" si="206"/>
        <v>28526</v>
      </c>
      <c r="P254" s="29">
        <f t="shared" si="245"/>
        <v>28487</v>
      </c>
      <c r="Q254" s="29">
        <f t="shared" si="246"/>
        <v>39</v>
      </c>
      <c r="R254" s="29">
        <f t="shared" si="247"/>
        <v>28526</v>
      </c>
      <c r="S254" s="29">
        <v>14906</v>
      </c>
      <c r="T254" s="45">
        <f t="shared" si="248"/>
        <v>0.5232562221364131</v>
      </c>
      <c r="U254" s="29">
        <v>35</v>
      </c>
      <c r="V254" s="45">
        <f t="shared" si="249"/>
        <v>0.89743589743589747</v>
      </c>
      <c r="W254" s="29">
        <f t="shared" si="250"/>
        <v>14941</v>
      </c>
      <c r="X254" s="45">
        <f t="shared" si="251"/>
        <v>0.52376779078735192</v>
      </c>
      <c r="Y254" s="29">
        <v>835</v>
      </c>
      <c r="Z254" s="29">
        <v>17</v>
      </c>
      <c r="AA254" s="29">
        <f t="shared" si="252"/>
        <v>852</v>
      </c>
      <c r="AB254" s="29">
        <v>655</v>
      </c>
      <c r="AC254" s="29">
        <v>8</v>
      </c>
      <c r="AD254" s="29">
        <f t="shared" si="253"/>
        <v>663</v>
      </c>
      <c r="AE254" s="29">
        <v>77</v>
      </c>
      <c r="AF254" s="29">
        <v>271</v>
      </c>
      <c r="AG254" s="29">
        <f t="shared" si="254"/>
        <v>348</v>
      </c>
      <c r="AH254" s="29">
        <v>2</v>
      </c>
      <c r="AI254" s="29">
        <v>0</v>
      </c>
      <c r="AJ254" s="29">
        <v>0</v>
      </c>
      <c r="AK254" s="29">
        <v>3</v>
      </c>
      <c r="AL254" s="29"/>
      <c r="AN254" s="29"/>
    </row>
    <row r="255" spans="1:40" x14ac:dyDescent="0.25">
      <c r="A255" s="30" t="s">
        <v>94</v>
      </c>
      <c r="B255" s="29" t="s">
        <v>306</v>
      </c>
      <c r="C255" s="40" t="s">
        <v>45</v>
      </c>
      <c r="D255" s="29">
        <v>1</v>
      </c>
      <c r="E255" s="29">
        <v>0</v>
      </c>
      <c r="F255" s="29">
        <v>2</v>
      </c>
      <c r="G255" s="29">
        <v>0</v>
      </c>
      <c r="H255" s="29">
        <v>6</v>
      </c>
      <c r="I255" s="29">
        <v>2</v>
      </c>
      <c r="J255" s="29">
        <v>2</v>
      </c>
      <c r="K255" s="29">
        <v>0</v>
      </c>
      <c r="L255" s="29">
        <v>0</v>
      </c>
      <c r="M255" s="29">
        <v>25320</v>
      </c>
      <c r="N255" s="29">
        <v>63</v>
      </c>
      <c r="O255" s="29">
        <f t="shared" si="206"/>
        <v>25383</v>
      </c>
      <c r="P255" s="29">
        <f t="shared" si="245"/>
        <v>25320</v>
      </c>
      <c r="Q255" s="29">
        <f t="shared" si="246"/>
        <v>63</v>
      </c>
      <c r="R255" s="29">
        <f t="shared" si="247"/>
        <v>25383</v>
      </c>
      <c r="S255" s="29">
        <v>13209</v>
      </c>
      <c r="T255" s="45">
        <f t="shared" si="248"/>
        <v>0.52168246445497635</v>
      </c>
      <c r="U255" s="29">
        <v>55</v>
      </c>
      <c r="V255" s="45">
        <f t="shared" si="249"/>
        <v>0.87301587301587302</v>
      </c>
      <c r="W255" s="29">
        <f t="shared" si="250"/>
        <v>13264</v>
      </c>
      <c r="X255" s="45">
        <f t="shared" si="251"/>
        <v>0.52255446558720409</v>
      </c>
      <c r="Y255" s="29">
        <v>845</v>
      </c>
      <c r="Z255" s="29">
        <v>17</v>
      </c>
      <c r="AA255" s="29">
        <f t="shared" si="252"/>
        <v>862</v>
      </c>
      <c r="AB255" s="29">
        <v>728</v>
      </c>
      <c r="AC255" s="29">
        <v>9</v>
      </c>
      <c r="AD255" s="29">
        <f t="shared" si="253"/>
        <v>737</v>
      </c>
      <c r="AE255" s="29">
        <v>60</v>
      </c>
      <c r="AF255" s="29">
        <v>239</v>
      </c>
      <c r="AG255" s="29">
        <f t="shared" si="254"/>
        <v>299</v>
      </c>
      <c r="AH255" s="29">
        <v>2</v>
      </c>
      <c r="AI255" s="29">
        <v>1</v>
      </c>
      <c r="AJ255" s="29">
        <v>0</v>
      </c>
      <c r="AK255" s="29">
        <v>2</v>
      </c>
      <c r="AL255" s="29"/>
      <c r="AN255" s="29"/>
    </row>
    <row r="256" spans="1:40" x14ac:dyDescent="0.25">
      <c r="A256" s="30" t="s">
        <v>94</v>
      </c>
      <c r="B256" s="29" t="s">
        <v>307</v>
      </c>
      <c r="C256" s="40" t="s">
        <v>45</v>
      </c>
      <c r="D256" s="29">
        <v>1</v>
      </c>
      <c r="E256" s="29">
        <v>0</v>
      </c>
      <c r="F256" s="29">
        <v>1</v>
      </c>
      <c r="G256" s="29">
        <v>0</v>
      </c>
      <c r="H256" s="29">
        <v>3</v>
      </c>
      <c r="I256" s="29">
        <v>1</v>
      </c>
      <c r="J256" s="29">
        <v>0</v>
      </c>
      <c r="K256" s="29">
        <v>0</v>
      </c>
      <c r="L256" s="29">
        <v>0</v>
      </c>
      <c r="M256" s="29">
        <v>6482</v>
      </c>
      <c r="N256" s="29">
        <v>11</v>
      </c>
      <c r="O256" s="29">
        <f t="shared" si="206"/>
        <v>6493</v>
      </c>
      <c r="P256" s="29">
        <f t="shared" si="245"/>
        <v>6482</v>
      </c>
      <c r="Q256" s="29">
        <f t="shared" si="246"/>
        <v>11</v>
      </c>
      <c r="R256" s="29">
        <f t="shared" si="247"/>
        <v>6493</v>
      </c>
      <c r="S256" s="29">
        <v>2825</v>
      </c>
      <c r="T256" s="45">
        <f t="shared" si="248"/>
        <v>0.43582227707497684</v>
      </c>
      <c r="U256" s="29">
        <v>9</v>
      </c>
      <c r="V256" s="45">
        <f t="shared" si="249"/>
        <v>0.81818181818181823</v>
      </c>
      <c r="W256" s="29">
        <f t="shared" si="250"/>
        <v>2834</v>
      </c>
      <c r="X256" s="45">
        <f t="shared" si="251"/>
        <v>0.43647004466348377</v>
      </c>
      <c r="Y256" s="29">
        <v>302</v>
      </c>
      <c r="Z256" s="29">
        <v>5</v>
      </c>
      <c r="AA256" s="29">
        <f t="shared" si="252"/>
        <v>307</v>
      </c>
      <c r="AB256" s="29">
        <v>258</v>
      </c>
      <c r="AC256" s="29">
        <v>5</v>
      </c>
      <c r="AD256" s="29">
        <f t="shared" si="253"/>
        <v>263</v>
      </c>
      <c r="AE256" s="29">
        <v>12</v>
      </c>
      <c r="AF256" s="29">
        <v>56</v>
      </c>
      <c r="AG256" s="29">
        <f t="shared" si="254"/>
        <v>68</v>
      </c>
      <c r="AH256" s="29">
        <v>1</v>
      </c>
      <c r="AI256" s="29">
        <v>0</v>
      </c>
      <c r="AJ256" s="29">
        <v>0</v>
      </c>
      <c r="AK256" s="29">
        <v>1</v>
      </c>
      <c r="AL256" s="29"/>
      <c r="AN256" s="29"/>
    </row>
    <row r="257" spans="1:40" x14ac:dyDescent="0.25">
      <c r="A257" s="30" t="s">
        <v>308</v>
      </c>
      <c r="B257" s="29" t="s">
        <v>309</v>
      </c>
      <c r="C257" s="40" t="s">
        <v>35</v>
      </c>
      <c r="D257" s="29">
        <v>1</v>
      </c>
      <c r="E257" s="29">
        <v>0</v>
      </c>
      <c r="F257" s="29">
        <v>3</v>
      </c>
      <c r="G257" s="29">
        <v>0</v>
      </c>
      <c r="H257" s="29">
        <v>9</v>
      </c>
      <c r="I257" s="29">
        <v>3</v>
      </c>
      <c r="J257" s="29">
        <v>2</v>
      </c>
      <c r="K257" s="29">
        <v>0</v>
      </c>
      <c r="L257" s="29">
        <v>0</v>
      </c>
      <c r="M257" s="29">
        <v>14404</v>
      </c>
      <c r="N257" s="29">
        <v>13</v>
      </c>
      <c r="O257" s="29">
        <f t="shared" si="206"/>
        <v>14417</v>
      </c>
      <c r="P257" s="29">
        <f t="shared" si="245"/>
        <v>14404</v>
      </c>
      <c r="Q257" s="29">
        <f t="shared" si="246"/>
        <v>13</v>
      </c>
      <c r="R257" s="29">
        <f t="shared" si="247"/>
        <v>14417</v>
      </c>
      <c r="S257" s="29">
        <v>5374</v>
      </c>
      <c r="T257" s="45">
        <f t="shared" si="248"/>
        <v>0.37309080810885864</v>
      </c>
      <c r="U257" s="29">
        <v>9</v>
      </c>
      <c r="V257" s="45">
        <f t="shared" si="249"/>
        <v>0.69230769230769229</v>
      </c>
      <c r="W257" s="29">
        <f t="shared" si="250"/>
        <v>5383</v>
      </c>
      <c r="X257" s="45">
        <f t="shared" si="251"/>
        <v>0.37337865020461952</v>
      </c>
      <c r="Y257" s="29">
        <v>84</v>
      </c>
      <c r="Z257" s="29">
        <v>3</v>
      </c>
      <c r="AA257" s="29">
        <f t="shared" si="252"/>
        <v>87</v>
      </c>
      <c r="AB257" s="29">
        <v>60</v>
      </c>
      <c r="AC257" s="29">
        <v>3</v>
      </c>
      <c r="AD257" s="29">
        <f t="shared" si="253"/>
        <v>63</v>
      </c>
      <c r="AE257" s="29">
        <v>3</v>
      </c>
      <c r="AF257" s="29">
        <v>88</v>
      </c>
      <c r="AG257" s="29">
        <f t="shared" si="254"/>
        <v>91</v>
      </c>
      <c r="AH257" s="29">
        <v>4</v>
      </c>
      <c r="AI257" s="29">
        <v>2</v>
      </c>
      <c r="AJ257" s="29">
        <v>0</v>
      </c>
      <c r="AK257" s="29">
        <v>3</v>
      </c>
      <c r="AL257" s="29"/>
      <c r="AN257" s="29"/>
    </row>
    <row r="258" spans="1:40" x14ac:dyDescent="0.25">
      <c r="A258" s="30" t="s">
        <v>308</v>
      </c>
      <c r="B258" s="29" t="s">
        <v>684</v>
      </c>
      <c r="C258" s="40" t="s">
        <v>35</v>
      </c>
      <c r="D258" s="29">
        <v>1</v>
      </c>
      <c r="E258" s="29">
        <v>0</v>
      </c>
      <c r="F258" s="29">
        <v>2</v>
      </c>
      <c r="G258" s="29">
        <v>0</v>
      </c>
      <c r="H258" s="29">
        <v>6</v>
      </c>
      <c r="I258" s="29">
        <v>2</v>
      </c>
      <c r="J258" s="29">
        <v>2</v>
      </c>
      <c r="K258" s="29">
        <v>2</v>
      </c>
      <c r="L258" s="29">
        <v>0</v>
      </c>
      <c r="M258" s="29">
        <v>10719</v>
      </c>
      <c r="N258" s="29">
        <v>121</v>
      </c>
      <c r="O258" s="29">
        <f t="shared" si="206"/>
        <v>10840</v>
      </c>
      <c r="P258" s="29">
        <f t="shared" si="245"/>
        <v>10719</v>
      </c>
      <c r="Q258" s="29">
        <f t="shared" si="246"/>
        <v>121</v>
      </c>
      <c r="R258" s="29">
        <f t="shared" si="247"/>
        <v>10840</v>
      </c>
      <c r="S258" s="29">
        <v>4541</v>
      </c>
      <c r="T258" s="45">
        <f t="shared" si="248"/>
        <v>0.42364026495008861</v>
      </c>
      <c r="U258" s="29">
        <v>93</v>
      </c>
      <c r="V258" s="45">
        <f t="shared" si="249"/>
        <v>0.76859504132231404</v>
      </c>
      <c r="W258" s="29">
        <f t="shared" si="250"/>
        <v>4634</v>
      </c>
      <c r="X258" s="45">
        <f t="shared" si="251"/>
        <v>0.42749077490774906</v>
      </c>
      <c r="Y258" s="29">
        <v>87</v>
      </c>
      <c r="Z258" s="29">
        <v>20</v>
      </c>
      <c r="AA258" s="29">
        <f t="shared" si="252"/>
        <v>107</v>
      </c>
      <c r="AB258" s="29">
        <v>63</v>
      </c>
      <c r="AC258" s="29">
        <v>12</v>
      </c>
      <c r="AD258" s="29">
        <f t="shared" si="253"/>
        <v>75</v>
      </c>
      <c r="AE258" s="29">
        <v>16</v>
      </c>
      <c r="AF258" s="29">
        <v>93</v>
      </c>
      <c r="AG258" s="29">
        <f t="shared" si="254"/>
        <v>109</v>
      </c>
      <c r="AH258" s="29">
        <v>1</v>
      </c>
      <c r="AI258" s="29">
        <v>0</v>
      </c>
      <c r="AJ258" s="29">
        <v>0</v>
      </c>
      <c r="AK258" s="29">
        <v>2</v>
      </c>
      <c r="AL258" s="29"/>
      <c r="AN258" s="29"/>
    </row>
    <row r="259" spans="1:40" x14ac:dyDescent="0.25">
      <c r="A259" s="30" t="s">
        <v>308</v>
      </c>
      <c r="B259" s="29" t="s">
        <v>310</v>
      </c>
      <c r="C259" s="40" t="s">
        <v>35</v>
      </c>
      <c r="D259" s="29">
        <v>1</v>
      </c>
      <c r="E259" s="29">
        <v>0</v>
      </c>
      <c r="F259" s="29">
        <v>3</v>
      </c>
      <c r="G259" s="29">
        <v>0</v>
      </c>
      <c r="H259" s="29">
        <v>6</v>
      </c>
      <c r="I259" s="29">
        <v>2</v>
      </c>
      <c r="J259" s="29">
        <v>1</v>
      </c>
      <c r="K259" s="29">
        <v>1</v>
      </c>
      <c r="L259" s="29">
        <v>1</v>
      </c>
      <c r="M259" s="29">
        <v>10680</v>
      </c>
      <c r="N259" s="29">
        <v>40</v>
      </c>
      <c r="O259" s="29">
        <f t="shared" si="206"/>
        <v>10720</v>
      </c>
      <c r="P259" s="29">
        <f t="shared" si="245"/>
        <v>10680</v>
      </c>
      <c r="Q259" s="29">
        <f t="shared" si="246"/>
        <v>40</v>
      </c>
      <c r="R259" s="29">
        <f t="shared" si="247"/>
        <v>10720</v>
      </c>
      <c r="S259" s="29">
        <v>3839</v>
      </c>
      <c r="T259" s="45">
        <f t="shared" si="248"/>
        <v>0.35945692883895131</v>
      </c>
      <c r="U259" s="29">
        <v>34</v>
      </c>
      <c r="V259" s="45">
        <f t="shared" si="249"/>
        <v>0.85</v>
      </c>
      <c r="W259" s="29">
        <f t="shared" si="250"/>
        <v>3873</v>
      </c>
      <c r="X259" s="45">
        <f t="shared" si="251"/>
        <v>0.36128731343283582</v>
      </c>
      <c r="Y259" s="29">
        <v>88</v>
      </c>
      <c r="Z259" s="29">
        <v>18</v>
      </c>
      <c r="AA259" s="29">
        <f t="shared" si="252"/>
        <v>106</v>
      </c>
      <c r="AB259" s="29">
        <v>66</v>
      </c>
      <c r="AC259" s="29">
        <v>12</v>
      </c>
      <c r="AD259" s="29">
        <f t="shared" si="253"/>
        <v>78</v>
      </c>
      <c r="AE259" s="29">
        <v>2</v>
      </c>
      <c r="AF259" s="29">
        <v>75</v>
      </c>
      <c r="AG259" s="29">
        <f t="shared" si="254"/>
        <v>77</v>
      </c>
      <c r="AH259" s="29">
        <v>1</v>
      </c>
      <c r="AI259" s="29">
        <v>1</v>
      </c>
      <c r="AJ259" s="29">
        <v>0</v>
      </c>
      <c r="AK259" s="29">
        <v>3</v>
      </c>
      <c r="AL259" s="29"/>
      <c r="AN259" s="29"/>
    </row>
    <row r="260" spans="1:40" x14ac:dyDescent="0.25">
      <c r="A260" s="30" t="s">
        <v>308</v>
      </c>
      <c r="B260" s="29" t="s">
        <v>311</v>
      </c>
      <c r="C260" s="40" t="s">
        <v>35</v>
      </c>
      <c r="D260" s="29">
        <v>1</v>
      </c>
      <c r="E260" s="29">
        <v>0</v>
      </c>
      <c r="F260" s="29">
        <v>1</v>
      </c>
      <c r="G260" s="29">
        <v>0</v>
      </c>
      <c r="H260" s="29">
        <v>3</v>
      </c>
      <c r="I260" s="29">
        <v>0</v>
      </c>
      <c r="J260" s="29">
        <v>0</v>
      </c>
      <c r="K260" s="29">
        <v>0</v>
      </c>
      <c r="L260" s="29">
        <v>0</v>
      </c>
      <c r="M260" s="29">
        <v>4068</v>
      </c>
      <c r="N260" s="29">
        <v>0</v>
      </c>
      <c r="O260" s="29">
        <f t="shared" si="206"/>
        <v>4068</v>
      </c>
      <c r="P260" s="29">
        <f t="shared" si="245"/>
        <v>4068</v>
      </c>
      <c r="Q260" s="29">
        <f t="shared" si="246"/>
        <v>0</v>
      </c>
      <c r="R260" s="29">
        <f t="shared" si="247"/>
        <v>4068</v>
      </c>
      <c r="S260" s="29">
        <v>1409</v>
      </c>
      <c r="T260" s="45">
        <f t="shared" si="248"/>
        <v>0.34636184857423796</v>
      </c>
      <c r="U260" s="29">
        <v>0</v>
      </c>
      <c r="V260" s="45" t="e">
        <f t="shared" si="249"/>
        <v>#DIV/0!</v>
      </c>
      <c r="W260" s="29">
        <f t="shared" si="250"/>
        <v>1409</v>
      </c>
      <c r="X260" s="45">
        <f t="shared" si="251"/>
        <v>0.34636184857423796</v>
      </c>
      <c r="Y260" s="29">
        <v>39</v>
      </c>
      <c r="Z260" s="29">
        <v>1</v>
      </c>
      <c r="AA260" s="29">
        <f t="shared" si="252"/>
        <v>40</v>
      </c>
      <c r="AB260" s="29">
        <v>30</v>
      </c>
      <c r="AC260" s="29">
        <v>1</v>
      </c>
      <c r="AD260" s="29">
        <f t="shared" si="253"/>
        <v>31</v>
      </c>
      <c r="AE260" s="29">
        <v>1</v>
      </c>
      <c r="AF260" s="29">
        <v>35</v>
      </c>
      <c r="AG260" s="29">
        <f t="shared" si="254"/>
        <v>36</v>
      </c>
      <c r="AH260" s="29">
        <v>2</v>
      </c>
      <c r="AI260" s="29">
        <v>1</v>
      </c>
      <c r="AJ260" s="29">
        <v>0</v>
      </c>
      <c r="AK260" s="29">
        <v>1</v>
      </c>
      <c r="AL260" s="29"/>
      <c r="AN260" s="29"/>
    </row>
    <row r="261" spans="1:40" x14ac:dyDescent="0.25">
      <c r="A261" s="30" t="s">
        <v>96</v>
      </c>
      <c r="B261" s="29" t="s">
        <v>312</v>
      </c>
      <c r="C261" s="40" t="s">
        <v>35</v>
      </c>
      <c r="D261" s="29">
        <v>1</v>
      </c>
      <c r="E261" s="29">
        <v>0</v>
      </c>
      <c r="F261" s="29">
        <v>3</v>
      </c>
      <c r="H261" s="29">
        <v>7</v>
      </c>
      <c r="I261" s="29">
        <v>2</v>
      </c>
      <c r="J261" s="29">
        <v>1</v>
      </c>
      <c r="K261" s="29">
        <v>0</v>
      </c>
      <c r="L261" s="29">
        <v>0</v>
      </c>
      <c r="M261" s="29">
        <v>2597</v>
      </c>
      <c r="N261" s="29">
        <v>11</v>
      </c>
      <c r="O261" s="29">
        <f t="shared" si="206"/>
        <v>2608</v>
      </c>
      <c r="P261" s="29">
        <f t="shared" si="245"/>
        <v>2597</v>
      </c>
      <c r="Q261" s="29">
        <f t="shared" si="246"/>
        <v>11</v>
      </c>
      <c r="R261" s="29">
        <f t="shared" si="247"/>
        <v>2608</v>
      </c>
      <c r="S261" s="29">
        <v>1553</v>
      </c>
      <c r="T261" s="45">
        <f t="shared" si="248"/>
        <v>0.59799768964189448</v>
      </c>
      <c r="U261" s="29">
        <v>7</v>
      </c>
      <c r="V261" s="45">
        <f t="shared" si="249"/>
        <v>0.63636363636363635</v>
      </c>
      <c r="W261" s="29">
        <f t="shared" si="250"/>
        <v>1560</v>
      </c>
      <c r="X261" s="45">
        <f t="shared" si="251"/>
        <v>0.59815950920245398</v>
      </c>
      <c r="Y261" s="29">
        <v>57</v>
      </c>
      <c r="Z261" s="29">
        <v>7</v>
      </c>
      <c r="AA261" s="29">
        <f t="shared" si="252"/>
        <v>64</v>
      </c>
      <c r="AB261" s="29">
        <v>40</v>
      </c>
      <c r="AC261" s="29">
        <v>0</v>
      </c>
      <c r="AD261" s="29">
        <f t="shared" si="253"/>
        <v>40</v>
      </c>
      <c r="AE261" s="29">
        <v>1</v>
      </c>
      <c r="AF261" s="29">
        <v>22</v>
      </c>
      <c r="AG261" s="29">
        <f t="shared" si="254"/>
        <v>23</v>
      </c>
      <c r="AH261" s="29">
        <v>2</v>
      </c>
      <c r="AI261" s="29">
        <v>1</v>
      </c>
      <c r="AJ261" s="29">
        <v>0</v>
      </c>
      <c r="AK261" s="29">
        <v>3</v>
      </c>
      <c r="AL261" s="29"/>
      <c r="AN261" s="29"/>
    </row>
    <row r="262" spans="1:40" x14ac:dyDescent="0.25">
      <c r="A262" s="30" t="s">
        <v>96</v>
      </c>
      <c r="B262" s="29" t="s">
        <v>170</v>
      </c>
      <c r="C262" s="40" t="s">
        <v>35</v>
      </c>
      <c r="D262" s="29">
        <v>1</v>
      </c>
      <c r="E262" s="29">
        <v>0</v>
      </c>
      <c r="F262" s="29">
        <v>3</v>
      </c>
      <c r="G262" s="29">
        <v>0</v>
      </c>
      <c r="H262" s="29">
        <v>5</v>
      </c>
      <c r="I262" s="29">
        <v>1</v>
      </c>
      <c r="J262" s="29">
        <v>1</v>
      </c>
      <c r="K262" s="29">
        <v>0</v>
      </c>
      <c r="L262" s="29">
        <v>0</v>
      </c>
      <c r="M262" s="29">
        <v>2674</v>
      </c>
      <c r="N262" s="29">
        <v>26</v>
      </c>
      <c r="O262" s="29">
        <f t="shared" si="206"/>
        <v>2700</v>
      </c>
      <c r="P262" s="29">
        <f t="shared" si="245"/>
        <v>2674</v>
      </c>
      <c r="Q262" s="29">
        <f t="shared" si="246"/>
        <v>26</v>
      </c>
      <c r="R262" s="29">
        <f t="shared" si="247"/>
        <v>2700</v>
      </c>
      <c r="S262" s="29">
        <v>1537</v>
      </c>
      <c r="T262" s="45">
        <f t="shared" si="248"/>
        <v>0.574794315632012</v>
      </c>
      <c r="U262" s="29">
        <v>22</v>
      </c>
      <c r="V262" s="45">
        <f t="shared" si="249"/>
        <v>0.84615384615384615</v>
      </c>
      <c r="W262" s="29">
        <f t="shared" si="250"/>
        <v>1559</v>
      </c>
      <c r="X262" s="45">
        <f t="shared" si="251"/>
        <v>0.57740740740740737</v>
      </c>
      <c r="Y262" s="29">
        <v>47</v>
      </c>
      <c r="Z262" s="29">
        <v>6</v>
      </c>
      <c r="AA262" s="29">
        <f t="shared" si="252"/>
        <v>53</v>
      </c>
      <c r="AB262" s="29">
        <v>37</v>
      </c>
      <c r="AC262" s="29">
        <v>2</v>
      </c>
      <c r="AD262" s="29">
        <f t="shared" si="253"/>
        <v>39</v>
      </c>
      <c r="AE262" s="29">
        <v>1</v>
      </c>
      <c r="AF262" s="29">
        <v>40</v>
      </c>
      <c r="AG262" s="29">
        <f t="shared" si="254"/>
        <v>41</v>
      </c>
      <c r="AH262" s="29">
        <v>1</v>
      </c>
      <c r="AI262" s="29">
        <v>0</v>
      </c>
      <c r="AJ262" s="29">
        <v>0</v>
      </c>
      <c r="AK262" s="29">
        <v>3</v>
      </c>
      <c r="AL262" s="29"/>
      <c r="AN262" s="29"/>
    </row>
    <row r="263" spans="1:40" x14ac:dyDescent="0.25">
      <c r="A263" s="30" t="s">
        <v>96</v>
      </c>
      <c r="B263" s="29" t="s">
        <v>171</v>
      </c>
      <c r="C263" s="40" t="s">
        <v>35</v>
      </c>
      <c r="D263" s="29">
        <v>0</v>
      </c>
      <c r="E263" s="29">
        <v>1</v>
      </c>
      <c r="F263" s="29">
        <v>2</v>
      </c>
      <c r="G263" s="29">
        <v>2</v>
      </c>
      <c r="H263" s="29">
        <v>2</v>
      </c>
      <c r="I263" s="29">
        <v>1</v>
      </c>
      <c r="J263" s="29">
        <v>1</v>
      </c>
      <c r="K263" s="29">
        <v>0</v>
      </c>
      <c r="L263" s="29">
        <v>0</v>
      </c>
      <c r="M263" s="29">
        <v>1134</v>
      </c>
      <c r="N263" s="29">
        <v>24</v>
      </c>
      <c r="O263" s="29">
        <f t="shared" si="206"/>
        <v>1158</v>
      </c>
      <c r="P263" s="178"/>
      <c r="Q263" s="178"/>
      <c r="R263" s="178"/>
      <c r="S263" s="178"/>
      <c r="T263" s="179"/>
      <c r="U263" s="178"/>
      <c r="V263" s="179"/>
      <c r="W263" s="178"/>
      <c r="X263" s="179"/>
      <c r="Y263" s="178"/>
      <c r="Z263" s="178"/>
      <c r="AA263" s="178"/>
      <c r="AB263" s="178"/>
      <c r="AC263" s="178"/>
      <c r="AD263" s="178"/>
      <c r="AE263" s="178"/>
      <c r="AF263" s="178"/>
      <c r="AG263" s="178"/>
      <c r="AH263" s="29">
        <v>1</v>
      </c>
      <c r="AI263" s="29">
        <v>1</v>
      </c>
      <c r="AJ263" s="29">
        <v>0</v>
      </c>
      <c r="AK263" s="29">
        <v>2</v>
      </c>
      <c r="AL263" s="29"/>
      <c r="AN263" s="29"/>
    </row>
    <row r="264" spans="1:40" x14ac:dyDescent="0.25">
      <c r="A264" s="30" t="s">
        <v>313</v>
      </c>
      <c r="B264" s="29" t="s">
        <v>314</v>
      </c>
      <c r="C264" s="40" t="s">
        <v>35</v>
      </c>
      <c r="D264" s="29">
        <v>0</v>
      </c>
      <c r="E264" s="29">
        <v>1</v>
      </c>
      <c r="F264" s="29">
        <v>2</v>
      </c>
      <c r="G264" s="29">
        <v>2</v>
      </c>
      <c r="H264" s="29">
        <v>2</v>
      </c>
      <c r="I264" s="29">
        <v>0</v>
      </c>
      <c r="J264" s="29">
        <v>0</v>
      </c>
      <c r="K264" s="29">
        <v>0</v>
      </c>
      <c r="L264" s="29">
        <v>0</v>
      </c>
      <c r="M264" s="29">
        <v>4743</v>
      </c>
      <c r="N264" s="29">
        <v>3</v>
      </c>
      <c r="O264" s="29">
        <f t="shared" si="206"/>
        <v>4746</v>
      </c>
      <c r="P264" s="178"/>
      <c r="Q264" s="178"/>
      <c r="R264" s="178"/>
      <c r="S264" s="178"/>
      <c r="T264" s="179"/>
      <c r="U264" s="178"/>
      <c r="V264" s="179"/>
      <c r="W264" s="178"/>
      <c r="X264" s="179"/>
      <c r="Y264" s="178"/>
      <c r="Z264" s="178"/>
      <c r="AA264" s="178"/>
      <c r="AB264" s="178"/>
      <c r="AC264" s="178"/>
      <c r="AD264" s="178"/>
      <c r="AE264" s="178"/>
      <c r="AF264" s="178"/>
      <c r="AG264" s="178"/>
      <c r="AH264" s="29">
        <v>0</v>
      </c>
      <c r="AI264" s="29">
        <v>0</v>
      </c>
      <c r="AJ264" s="29">
        <v>0</v>
      </c>
      <c r="AK264" s="29">
        <v>2</v>
      </c>
      <c r="AL264" s="29"/>
      <c r="AN264" s="29"/>
    </row>
    <row r="265" spans="1:40" x14ac:dyDescent="0.25">
      <c r="A265" s="30" t="s">
        <v>313</v>
      </c>
      <c r="B265" s="29" t="s">
        <v>315</v>
      </c>
      <c r="C265" s="40" t="s">
        <v>35</v>
      </c>
      <c r="D265" s="29">
        <v>1</v>
      </c>
      <c r="E265" s="29">
        <v>0</v>
      </c>
      <c r="F265" s="29">
        <v>4</v>
      </c>
      <c r="G265" s="29">
        <v>0</v>
      </c>
      <c r="H265" s="29">
        <v>7</v>
      </c>
      <c r="I265" s="29">
        <v>1</v>
      </c>
      <c r="J265" s="29">
        <v>1</v>
      </c>
      <c r="K265" s="29">
        <v>1</v>
      </c>
      <c r="L265" s="29">
        <v>1</v>
      </c>
      <c r="M265" s="29">
        <v>11086</v>
      </c>
      <c r="N265" s="29">
        <v>38</v>
      </c>
      <c r="O265" s="29">
        <f t="shared" si="206"/>
        <v>11124</v>
      </c>
      <c r="P265" s="29">
        <f t="shared" ref="P265" si="255">IF(D265=1, M265, 0)</f>
        <v>11086</v>
      </c>
      <c r="Q265" s="29">
        <f t="shared" ref="Q265" si="256">IF(D265=1, N265, 0)</f>
        <v>38</v>
      </c>
      <c r="R265" s="29">
        <f t="shared" ref="R265" si="257">P265+Q265</f>
        <v>11124</v>
      </c>
      <c r="S265" s="29">
        <v>6138</v>
      </c>
      <c r="T265" s="45">
        <f t="shared" ref="T265" si="258">S265/P265</f>
        <v>0.55367129713151719</v>
      </c>
      <c r="U265" s="29">
        <v>37</v>
      </c>
      <c r="V265" s="45">
        <f t="shared" ref="V265" si="259">U265/Q265</f>
        <v>0.97368421052631582</v>
      </c>
      <c r="W265" s="29">
        <f t="shared" ref="W265" si="260">S265+U265</f>
        <v>6175</v>
      </c>
      <c r="X265" s="45">
        <f t="shared" ref="X265" si="261">W265/R265</f>
        <v>0.5551060769507371</v>
      </c>
      <c r="Y265" s="29">
        <v>226</v>
      </c>
      <c r="Z265" s="29">
        <v>2</v>
      </c>
      <c r="AA265" s="29">
        <f t="shared" ref="AA265" si="262">Y265+Z265</f>
        <v>228</v>
      </c>
      <c r="AB265" s="29">
        <v>110</v>
      </c>
      <c r="AC265" s="29">
        <v>2</v>
      </c>
      <c r="AD265" s="29">
        <f t="shared" ref="AD265" si="263">AB265+AC265</f>
        <v>112</v>
      </c>
      <c r="AE265" s="29">
        <v>15</v>
      </c>
      <c r="AF265" s="29">
        <v>153</v>
      </c>
      <c r="AG265" s="29">
        <f t="shared" ref="AG265" si="264">AE265+AF265</f>
        <v>168</v>
      </c>
      <c r="AH265" s="29">
        <v>3</v>
      </c>
      <c r="AI265" s="29">
        <v>3</v>
      </c>
      <c r="AJ265" s="29">
        <v>0</v>
      </c>
      <c r="AK265" s="29">
        <v>4</v>
      </c>
      <c r="AL265" s="29"/>
      <c r="AN265" s="29"/>
    </row>
    <row r="266" spans="1:40" x14ac:dyDescent="0.25">
      <c r="A266" s="30" t="s">
        <v>313</v>
      </c>
      <c r="B266" s="29" t="s">
        <v>316</v>
      </c>
      <c r="C266" s="40" t="s">
        <v>35</v>
      </c>
      <c r="E266" s="29">
        <v>1</v>
      </c>
      <c r="F266" s="29">
        <v>1</v>
      </c>
      <c r="G266" s="29">
        <v>1</v>
      </c>
      <c r="H266" s="29">
        <v>1</v>
      </c>
      <c r="I266" s="29">
        <v>1</v>
      </c>
      <c r="J266" s="29">
        <v>1</v>
      </c>
      <c r="K266" s="29">
        <v>0</v>
      </c>
      <c r="L266" s="29">
        <v>0</v>
      </c>
      <c r="M266" s="29">
        <v>2186</v>
      </c>
      <c r="N266" s="29">
        <v>3</v>
      </c>
      <c r="O266" s="29">
        <f t="shared" si="206"/>
        <v>2189</v>
      </c>
      <c r="P266" s="178"/>
      <c r="Q266" s="178"/>
      <c r="R266" s="178"/>
      <c r="S266" s="178"/>
      <c r="T266" s="179"/>
      <c r="U266" s="178"/>
      <c r="V266" s="179"/>
      <c r="W266" s="178"/>
      <c r="X266" s="179"/>
      <c r="Y266" s="178"/>
      <c r="Z266" s="178"/>
      <c r="AA266" s="178"/>
      <c r="AB266" s="178"/>
      <c r="AC266" s="178"/>
      <c r="AD266" s="178"/>
      <c r="AE266" s="178"/>
      <c r="AF266" s="178"/>
      <c r="AG266" s="178"/>
      <c r="AH266" s="29">
        <v>0</v>
      </c>
      <c r="AI266" s="29">
        <v>0</v>
      </c>
      <c r="AJ266" s="29">
        <v>0</v>
      </c>
      <c r="AK266" s="29">
        <v>1</v>
      </c>
      <c r="AL266" s="29"/>
      <c r="AN266" s="29"/>
    </row>
    <row r="267" spans="1:40" x14ac:dyDescent="0.25">
      <c r="A267" s="30" t="s">
        <v>313</v>
      </c>
      <c r="B267" s="29" t="s">
        <v>317</v>
      </c>
      <c r="C267" s="40" t="s">
        <v>35</v>
      </c>
      <c r="D267" s="29">
        <v>1</v>
      </c>
      <c r="E267" s="29">
        <v>0</v>
      </c>
      <c r="F267" s="29">
        <v>1</v>
      </c>
      <c r="G267" s="29">
        <v>0</v>
      </c>
      <c r="H267" s="29">
        <v>2</v>
      </c>
      <c r="I267" s="29">
        <v>1</v>
      </c>
      <c r="J267" s="29">
        <v>1</v>
      </c>
      <c r="K267" s="29">
        <v>0</v>
      </c>
      <c r="L267" s="29">
        <v>0</v>
      </c>
      <c r="M267" s="29">
        <v>2393</v>
      </c>
      <c r="N267" s="29">
        <v>0</v>
      </c>
      <c r="O267" s="29">
        <f t="shared" si="206"/>
        <v>2393</v>
      </c>
      <c r="P267" s="29">
        <f t="shared" ref="P267:P277" si="265">IF(D267=1, M267, 0)</f>
        <v>2393</v>
      </c>
      <c r="Q267" s="29">
        <f t="shared" ref="Q267:Q277" si="266">IF(D267=1, N267, 0)</f>
        <v>0</v>
      </c>
      <c r="R267" s="29">
        <f t="shared" ref="R267:R277" si="267">P267+Q267</f>
        <v>2393</v>
      </c>
      <c r="S267" s="29">
        <v>1078</v>
      </c>
      <c r="T267" s="45">
        <f t="shared" ref="T267:T277" si="268">S267/P267</f>
        <v>0.45048056832427913</v>
      </c>
      <c r="U267" s="29">
        <v>0</v>
      </c>
      <c r="V267" s="45" t="e">
        <f t="shared" ref="V267:V277" si="269">U267/Q267</f>
        <v>#DIV/0!</v>
      </c>
      <c r="W267" s="29">
        <f t="shared" ref="W267:W277" si="270">S267+U267</f>
        <v>1078</v>
      </c>
      <c r="X267" s="45">
        <f t="shared" ref="X267:X277" si="271">W267/R267</f>
        <v>0.45048056832427913</v>
      </c>
      <c r="Y267" s="29">
        <v>78</v>
      </c>
      <c r="Z267" s="29">
        <v>3</v>
      </c>
      <c r="AA267" s="29">
        <f t="shared" ref="AA267:AA277" si="272">Y267+Z267</f>
        <v>81</v>
      </c>
      <c r="AB267" s="29">
        <v>35</v>
      </c>
      <c r="AC267" s="29">
        <v>3</v>
      </c>
      <c r="AD267" s="29">
        <f t="shared" ref="AD267:AD277" si="273">AB267+AC267</f>
        <v>38</v>
      </c>
      <c r="AE267" s="29">
        <v>2</v>
      </c>
      <c r="AF267" s="29">
        <v>31</v>
      </c>
      <c r="AG267" s="29">
        <f t="shared" ref="AG267:AG277" si="274">AE267+AF267</f>
        <v>33</v>
      </c>
      <c r="AH267" s="29">
        <v>1</v>
      </c>
      <c r="AI267" s="29">
        <v>0</v>
      </c>
      <c r="AJ267" s="29">
        <v>0</v>
      </c>
      <c r="AK267" s="29">
        <v>1</v>
      </c>
      <c r="AL267" s="29"/>
      <c r="AN267" s="29"/>
    </row>
    <row r="268" spans="1:40" x14ac:dyDescent="0.25">
      <c r="A268" s="30" t="s">
        <v>313</v>
      </c>
      <c r="B268" s="29" t="s">
        <v>688</v>
      </c>
      <c r="C268" s="40" t="s">
        <v>35</v>
      </c>
      <c r="D268" s="29">
        <v>1</v>
      </c>
      <c r="E268" s="29">
        <v>0</v>
      </c>
      <c r="F268" s="29">
        <v>1</v>
      </c>
      <c r="G268" s="29">
        <v>0</v>
      </c>
      <c r="H268" s="29">
        <v>2</v>
      </c>
      <c r="I268" s="29">
        <v>1</v>
      </c>
      <c r="J268" s="29">
        <v>1</v>
      </c>
      <c r="K268" s="29">
        <v>0</v>
      </c>
      <c r="L268" s="29">
        <v>0</v>
      </c>
      <c r="M268" s="29">
        <v>2724</v>
      </c>
      <c r="N268" s="29">
        <v>1</v>
      </c>
      <c r="O268" s="29">
        <f t="shared" si="206"/>
        <v>2725</v>
      </c>
      <c r="P268" s="29">
        <f t="shared" si="265"/>
        <v>2724</v>
      </c>
      <c r="Q268" s="29">
        <f t="shared" si="266"/>
        <v>1</v>
      </c>
      <c r="R268" s="29">
        <f t="shared" si="267"/>
        <v>2725</v>
      </c>
      <c r="S268" s="29">
        <v>1030</v>
      </c>
      <c r="T268" s="45">
        <f t="shared" si="268"/>
        <v>0.37812041116005873</v>
      </c>
      <c r="U268" s="29">
        <v>0</v>
      </c>
      <c r="V268" s="45">
        <f t="shared" si="269"/>
        <v>0</v>
      </c>
      <c r="W268" s="29">
        <f t="shared" si="270"/>
        <v>1030</v>
      </c>
      <c r="X268" s="45">
        <f t="shared" si="271"/>
        <v>0.37798165137614681</v>
      </c>
      <c r="Y268" s="29">
        <v>135</v>
      </c>
      <c r="Z268" s="29">
        <v>1</v>
      </c>
      <c r="AA268" s="29">
        <f t="shared" si="272"/>
        <v>136</v>
      </c>
      <c r="AB268" s="29">
        <v>42</v>
      </c>
      <c r="AC268" s="29">
        <v>1</v>
      </c>
      <c r="AD268" s="29">
        <f t="shared" si="273"/>
        <v>43</v>
      </c>
      <c r="AE268" s="29">
        <v>0</v>
      </c>
      <c r="AF268" s="29">
        <v>23</v>
      </c>
      <c r="AG268" s="29">
        <f t="shared" si="274"/>
        <v>23</v>
      </c>
      <c r="AH268" s="29">
        <v>2</v>
      </c>
      <c r="AI268" s="29">
        <v>1</v>
      </c>
      <c r="AJ268" s="29">
        <v>0</v>
      </c>
      <c r="AK268" s="29">
        <v>1</v>
      </c>
      <c r="AL268" s="29"/>
      <c r="AN268" s="29"/>
    </row>
    <row r="269" spans="1:40" x14ac:dyDescent="0.25">
      <c r="A269" s="30" t="s">
        <v>313</v>
      </c>
      <c r="B269" s="29" t="s">
        <v>318</v>
      </c>
      <c r="C269" s="40" t="s">
        <v>35</v>
      </c>
      <c r="D269" s="29">
        <v>1</v>
      </c>
      <c r="E269" s="29">
        <v>0</v>
      </c>
      <c r="F269" s="29">
        <v>1</v>
      </c>
      <c r="G269" s="29">
        <v>0</v>
      </c>
      <c r="H269" s="29">
        <v>2</v>
      </c>
      <c r="I269" s="29">
        <v>0</v>
      </c>
      <c r="J269" s="29">
        <v>0</v>
      </c>
      <c r="K269" s="29">
        <v>0</v>
      </c>
      <c r="L269" s="29">
        <v>0</v>
      </c>
      <c r="M269" s="29">
        <v>2887</v>
      </c>
      <c r="N269" s="29">
        <v>2</v>
      </c>
      <c r="O269" s="29">
        <f t="shared" si="206"/>
        <v>2889</v>
      </c>
      <c r="P269" s="29">
        <f t="shared" si="265"/>
        <v>2887</v>
      </c>
      <c r="Q269" s="29">
        <f t="shared" si="266"/>
        <v>2</v>
      </c>
      <c r="R269" s="29">
        <f t="shared" si="267"/>
        <v>2889</v>
      </c>
      <c r="S269" s="29">
        <v>1134</v>
      </c>
      <c r="T269" s="45">
        <f t="shared" si="268"/>
        <v>0.3927952892275719</v>
      </c>
      <c r="U269" s="29">
        <v>2</v>
      </c>
      <c r="V269" s="45">
        <f t="shared" si="269"/>
        <v>1</v>
      </c>
      <c r="W269" s="29">
        <f t="shared" si="270"/>
        <v>1136</v>
      </c>
      <c r="X269" s="45">
        <f t="shared" si="271"/>
        <v>0.39321564555209415</v>
      </c>
      <c r="Y269" s="29">
        <v>83</v>
      </c>
      <c r="Z269" s="29">
        <v>0</v>
      </c>
      <c r="AA269" s="29">
        <f t="shared" si="272"/>
        <v>83</v>
      </c>
      <c r="AB269" s="29">
        <v>39</v>
      </c>
      <c r="AC269" s="29">
        <v>0</v>
      </c>
      <c r="AD269" s="29">
        <f t="shared" si="273"/>
        <v>39</v>
      </c>
      <c r="AE269" s="29">
        <v>0</v>
      </c>
      <c r="AF269" s="29">
        <v>60</v>
      </c>
      <c r="AG269" s="29">
        <f t="shared" si="274"/>
        <v>60</v>
      </c>
      <c r="AH269" s="29">
        <v>0</v>
      </c>
      <c r="AI269" s="29">
        <v>0</v>
      </c>
      <c r="AJ269" s="29">
        <v>0</v>
      </c>
      <c r="AK269" s="29">
        <v>1</v>
      </c>
      <c r="AL269" s="29"/>
      <c r="AN269" s="29"/>
    </row>
    <row r="270" spans="1:40" x14ac:dyDescent="0.25">
      <c r="A270" s="30" t="s">
        <v>97</v>
      </c>
      <c r="B270" s="29" t="s">
        <v>319</v>
      </c>
      <c r="C270" s="40" t="s">
        <v>35</v>
      </c>
      <c r="D270" s="29">
        <v>1</v>
      </c>
      <c r="E270" s="29">
        <v>0</v>
      </c>
      <c r="F270" s="29">
        <v>10</v>
      </c>
      <c r="G270" s="29">
        <v>0</v>
      </c>
      <c r="H270" s="29">
        <v>23</v>
      </c>
      <c r="I270" s="29">
        <v>9</v>
      </c>
      <c r="J270" s="29">
        <v>9</v>
      </c>
      <c r="K270" s="29">
        <v>0</v>
      </c>
      <c r="L270" s="29">
        <v>0</v>
      </c>
      <c r="M270" s="29">
        <v>28652</v>
      </c>
      <c r="N270" s="29">
        <v>43</v>
      </c>
      <c r="O270" s="29">
        <f t="shared" si="206"/>
        <v>28695</v>
      </c>
      <c r="P270" s="29">
        <f t="shared" si="265"/>
        <v>28652</v>
      </c>
      <c r="Q270" s="29">
        <f t="shared" si="266"/>
        <v>43</v>
      </c>
      <c r="R270" s="29">
        <f t="shared" si="267"/>
        <v>28695</v>
      </c>
      <c r="S270" s="29">
        <v>14896</v>
      </c>
      <c r="T270" s="45">
        <f t="shared" si="268"/>
        <v>0.519893899204244</v>
      </c>
      <c r="U270" s="29">
        <v>38</v>
      </c>
      <c r="V270" s="45">
        <f t="shared" si="269"/>
        <v>0.88372093023255816</v>
      </c>
      <c r="W270" s="29">
        <f t="shared" si="270"/>
        <v>14934</v>
      </c>
      <c r="X270" s="45">
        <f t="shared" si="271"/>
        <v>0.52043910088865653</v>
      </c>
      <c r="Y270" s="29">
        <v>627</v>
      </c>
      <c r="Z270" s="29">
        <v>16</v>
      </c>
      <c r="AA270" s="29">
        <f t="shared" si="272"/>
        <v>643</v>
      </c>
      <c r="AB270" s="29">
        <v>524</v>
      </c>
      <c r="AC270" s="29">
        <v>4</v>
      </c>
      <c r="AD270" s="29">
        <f t="shared" si="273"/>
        <v>528</v>
      </c>
      <c r="AE270" s="29">
        <v>46</v>
      </c>
      <c r="AF270" s="29">
        <v>107</v>
      </c>
      <c r="AG270" s="29">
        <f t="shared" si="274"/>
        <v>153</v>
      </c>
      <c r="AH270" s="29">
        <v>8</v>
      </c>
      <c r="AI270" s="29">
        <v>4</v>
      </c>
      <c r="AJ270" s="29">
        <v>0</v>
      </c>
      <c r="AK270" s="29">
        <v>10</v>
      </c>
      <c r="AL270" s="29"/>
      <c r="AN270" s="29"/>
    </row>
    <row r="271" spans="1:40" x14ac:dyDescent="0.25">
      <c r="A271" s="30" t="s">
        <v>97</v>
      </c>
      <c r="B271" s="29" t="s">
        <v>320</v>
      </c>
      <c r="C271" s="40" t="s">
        <v>35</v>
      </c>
      <c r="D271" s="29">
        <v>1</v>
      </c>
      <c r="E271" s="29">
        <v>0</v>
      </c>
      <c r="F271" s="29">
        <v>2</v>
      </c>
      <c r="G271" s="29">
        <v>0</v>
      </c>
      <c r="H271" s="29">
        <v>5</v>
      </c>
      <c r="I271" s="29">
        <v>0</v>
      </c>
      <c r="J271" s="29">
        <v>0</v>
      </c>
      <c r="K271" s="29">
        <v>0</v>
      </c>
      <c r="L271" s="29">
        <v>0</v>
      </c>
      <c r="M271" s="29">
        <v>4810</v>
      </c>
      <c r="N271" s="29">
        <v>0</v>
      </c>
      <c r="O271" s="29">
        <f t="shared" si="206"/>
        <v>4810</v>
      </c>
      <c r="P271" s="29">
        <f t="shared" si="265"/>
        <v>4810</v>
      </c>
      <c r="Q271" s="29">
        <f t="shared" si="266"/>
        <v>0</v>
      </c>
      <c r="R271" s="29">
        <f t="shared" si="267"/>
        <v>4810</v>
      </c>
      <c r="S271" s="29">
        <v>2090</v>
      </c>
      <c r="T271" s="45">
        <f t="shared" si="268"/>
        <v>0.43451143451143454</v>
      </c>
      <c r="U271" s="29">
        <v>0</v>
      </c>
      <c r="V271" s="45" t="e">
        <f t="shared" si="269"/>
        <v>#DIV/0!</v>
      </c>
      <c r="W271" s="29">
        <f t="shared" si="270"/>
        <v>2090</v>
      </c>
      <c r="X271" s="45">
        <f t="shared" si="271"/>
        <v>0.43451143451143454</v>
      </c>
      <c r="Y271" s="29">
        <v>164</v>
      </c>
      <c r="Z271" s="29">
        <v>1</v>
      </c>
      <c r="AA271" s="29">
        <f t="shared" si="272"/>
        <v>165</v>
      </c>
      <c r="AB271" s="29">
        <v>143</v>
      </c>
      <c r="AC271" s="29">
        <v>0</v>
      </c>
      <c r="AD271" s="29">
        <f t="shared" si="273"/>
        <v>143</v>
      </c>
      <c r="AE271" s="29">
        <v>0</v>
      </c>
      <c r="AF271" s="29">
        <v>21</v>
      </c>
      <c r="AG271" s="29">
        <f t="shared" si="274"/>
        <v>21</v>
      </c>
      <c r="AH271" s="29">
        <v>2</v>
      </c>
      <c r="AI271" s="29">
        <v>1</v>
      </c>
      <c r="AJ271" s="29">
        <v>0</v>
      </c>
      <c r="AK271" s="29">
        <v>2</v>
      </c>
      <c r="AL271" s="29"/>
      <c r="AN271" s="29"/>
    </row>
    <row r="272" spans="1:40" x14ac:dyDescent="0.25">
      <c r="A272" s="30" t="s">
        <v>685</v>
      </c>
      <c r="B272" s="40" t="s">
        <v>321</v>
      </c>
      <c r="C272" s="40" t="s">
        <v>45</v>
      </c>
      <c r="D272" s="29">
        <v>1</v>
      </c>
      <c r="E272" s="29">
        <v>0</v>
      </c>
      <c r="F272" s="29">
        <v>1</v>
      </c>
      <c r="G272" s="29">
        <v>0</v>
      </c>
      <c r="H272" s="29">
        <v>2</v>
      </c>
      <c r="I272" s="29">
        <v>0</v>
      </c>
      <c r="J272" s="29">
        <v>0</v>
      </c>
      <c r="K272" s="29">
        <v>0</v>
      </c>
      <c r="L272" s="29">
        <v>0</v>
      </c>
      <c r="M272" s="29">
        <v>4689</v>
      </c>
      <c r="N272" s="29">
        <v>10</v>
      </c>
      <c r="O272" s="29">
        <f t="shared" si="206"/>
        <v>4699</v>
      </c>
      <c r="P272" s="29">
        <f t="shared" si="265"/>
        <v>4689</v>
      </c>
      <c r="Q272" s="29">
        <f t="shared" si="266"/>
        <v>10</v>
      </c>
      <c r="R272" s="29">
        <f t="shared" si="267"/>
        <v>4699</v>
      </c>
      <c r="S272" s="29">
        <v>2536</v>
      </c>
      <c r="T272" s="45">
        <f t="shared" si="268"/>
        <v>0.5408402644487097</v>
      </c>
      <c r="U272" s="29">
        <v>5</v>
      </c>
      <c r="V272" s="45">
        <f t="shared" si="269"/>
        <v>0.5</v>
      </c>
      <c r="W272" s="29">
        <f t="shared" si="270"/>
        <v>2541</v>
      </c>
      <c r="X272" s="45">
        <f t="shared" si="271"/>
        <v>0.54075335177697381</v>
      </c>
      <c r="Y272" s="29">
        <v>79</v>
      </c>
      <c r="Z272" s="29">
        <v>0</v>
      </c>
      <c r="AA272" s="29">
        <f t="shared" si="272"/>
        <v>79</v>
      </c>
      <c r="AB272" s="29">
        <v>48</v>
      </c>
      <c r="AC272" s="29">
        <v>0</v>
      </c>
      <c r="AD272" s="29">
        <f t="shared" si="273"/>
        <v>48</v>
      </c>
      <c r="AE272" s="29">
        <v>4</v>
      </c>
      <c r="AF272" s="29">
        <v>58</v>
      </c>
      <c r="AG272" s="29">
        <f t="shared" si="274"/>
        <v>62</v>
      </c>
      <c r="AH272" s="29">
        <v>0</v>
      </c>
      <c r="AI272" s="29">
        <v>0</v>
      </c>
      <c r="AJ272" s="29">
        <v>0</v>
      </c>
      <c r="AK272" s="29">
        <v>1</v>
      </c>
      <c r="AL272" s="29"/>
      <c r="AN272" s="29"/>
    </row>
    <row r="273" spans="1:40" x14ac:dyDescent="0.25">
      <c r="A273" s="30" t="s">
        <v>685</v>
      </c>
      <c r="B273" s="40" t="s">
        <v>322</v>
      </c>
      <c r="C273" s="40" t="s">
        <v>45</v>
      </c>
      <c r="D273" s="29">
        <v>1</v>
      </c>
      <c r="E273" s="29">
        <v>0</v>
      </c>
      <c r="F273" s="29">
        <v>2</v>
      </c>
      <c r="G273" s="29">
        <v>0</v>
      </c>
      <c r="H273" s="29">
        <v>7</v>
      </c>
      <c r="I273" s="29">
        <v>1</v>
      </c>
      <c r="J273" s="29">
        <v>1</v>
      </c>
      <c r="K273" s="29">
        <v>0</v>
      </c>
      <c r="L273" s="29">
        <v>0</v>
      </c>
      <c r="M273" s="29">
        <v>8385</v>
      </c>
      <c r="N273" s="29">
        <v>47</v>
      </c>
      <c r="O273" s="29">
        <f t="shared" si="206"/>
        <v>8432</v>
      </c>
      <c r="P273" s="29">
        <f t="shared" si="265"/>
        <v>8385</v>
      </c>
      <c r="Q273" s="29">
        <f t="shared" si="266"/>
        <v>47</v>
      </c>
      <c r="R273" s="29">
        <f t="shared" si="267"/>
        <v>8432</v>
      </c>
      <c r="S273" s="29">
        <v>4208</v>
      </c>
      <c r="T273" s="45">
        <f t="shared" si="268"/>
        <v>0.50184853905784144</v>
      </c>
      <c r="U273" s="29">
        <v>41</v>
      </c>
      <c r="V273" s="45">
        <f t="shared" si="269"/>
        <v>0.87234042553191493</v>
      </c>
      <c r="W273" s="29">
        <f t="shared" si="270"/>
        <v>4249</v>
      </c>
      <c r="X273" s="45">
        <f t="shared" si="271"/>
        <v>0.50391366223908918</v>
      </c>
      <c r="Y273" s="29">
        <v>167</v>
      </c>
      <c r="Z273" s="29">
        <v>0</v>
      </c>
      <c r="AA273" s="29">
        <f t="shared" si="272"/>
        <v>167</v>
      </c>
      <c r="AB273" s="29">
        <v>103</v>
      </c>
      <c r="AC273" s="29">
        <v>0</v>
      </c>
      <c r="AD273" s="29">
        <f t="shared" si="273"/>
        <v>103</v>
      </c>
      <c r="AE273" s="29">
        <v>40</v>
      </c>
      <c r="AF273" s="29">
        <v>87</v>
      </c>
      <c r="AG273" s="29">
        <f t="shared" si="274"/>
        <v>127</v>
      </c>
      <c r="AH273" s="29">
        <v>5</v>
      </c>
      <c r="AI273" s="29">
        <v>0</v>
      </c>
      <c r="AJ273" s="29">
        <v>0</v>
      </c>
      <c r="AK273" s="29">
        <v>2</v>
      </c>
      <c r="AL273" s="29"/>
      <c r="AN273" s="29"/>
    </row>
    <row r="274" spans="1:40" x14ac:dyDescent="0.25">
      <c r="A274" s="30" t="s">
        <v>685</v>
      </c>
      <c r="B274" s="40" t="s">
        <v>323</v>
      </c>
      <c r="C274" s="40" t="s">
        <v>45</v>
      </c>
      <c r="D274" s="29">
        <v>1</v>
      </c>
      <c r="E274" s="29">
        <v>0</v>
      </c>
      <c r="F274" s="29">
        <v>1</v>
      </c>
      <c r="G274" s="29">
        <v>0</v>
      </c>
      <c r="H274" s="29">
        <v>4</v>
      </c>
      <c r="I274" s="29">
        <v>0</v>
      </c>
      <c r="J274" s="29">
        <v>0</v>
      </c>
      <c r="K274" s="29">
        <v>0</v>
      </c>
      <c r="L274" s="29">
        <v>0</v>
      </c>
      <c r="M274" s="29">
        <v>5271</v>
      </c>
      <c r="N274" s="29">
        <v>16</v>
      </c>
      <c r="O274" s="29">
        <f t="shared" si="206"/>
        <v>5287</v>
      </c>
      <c r="P274" s="29">
        <f t="shared" si="265"/>
        <v>5271</v>
      </c>
      <c r="Q274" s="29">
        <f t="shared" si="266"/>
        <v>16</v>
      </c>
      <c r="R274" s="29">
        <f t="shared" si="267"/>
        <v>5287</v>
      </c>
      <c r="S274" s="29">
        <v>3191</v>
      </c>
      <c r="T274" s="45">
        <f t="shared" si="268"/>
        <v>0.60538797192183647</v>
      </c>
      <c r="U274" s="29">
        <v>13</v>
      </c>
      <c r="V274" s="45">
        <f t="shared" si="269"/>
        <v>0.8125</v>
      </c>
      <c r="W274" s="29">
        <f t="shared" si="270"/>
        <v>3204</v>
      </c>
      <c r="X274" s="45">
        <f t="shared" si="271"/>
        <v>0.60601475316814823</v>
      </c>
      <c r="Y274" s="29">
        <v>112</v>
      </c>
      <c r="Z274" s="29">
        <v>0</v>
      </c>
      <c r="AA274" s="29">
        <f t="shared" si="272"/>
        <v>112</v>
      </c>
      <c r="AB274" s="29">
        <v>89</v>
      </c>
      <c r="AC274" s="29">
        <v>0</v>
      </c>
      <c r="AD274" s="29">
        <f t="shared" si="273"/>
        <v>89</v>
      </c>
      <c r="AE274" s="29">
        <v>5</v>
      </c>
      <c r="AF274" s="29">
        <v>61</v>
      </c>
      <c r="AG274" s="29">
        <f t="shared" si="274"/>
        <v>66</v>
      </c>
      <c r="AH274" s="29">
        <v>1</v>
      </c>
      <c r="AI274" s="29">
        <v>1</v>
      </c>
      <c r="AJ274" s="29">
        <v>0</v>
      </c>
      <c r="AK274" s="29">
        <v>1</v>
      </c>
      <c r="AL274" s="29"/>
      <c r="AN274" s="29"/>
    </row>
    <row r="275" spans="1:40" x14ac:dyDescent="0.25">
      <c r="A275" s="30" t="s">
        <v>685</v>
      </c>
      <c r="B275" s="40" t="s">
        <v>324</v>
      </c>
      <c r="C275" s="40" t="s">
        <v>45</v>
      </c>
      <c r="D275" s="29">
        <v>1</v>
      </c>
      <c r="E275" s="29"/>
      <c r="F275" s="29">
        <v>5</v>
      </c>
      <c r="H275" s="29">
        <v>17</v>
      </c>
      <c r="I275" s="29">
        <v>6</v>
      </c>
      <c r="J275" s="29">
        <v>5</v>
      </c>
      <c r="K275" s="29">
        <v>0</v>
      </c>
      <c r="L275" s="29">
        <v>0</v>
      </c>
      <c r="M275" s="29">
        <v>27806</v>
      </c>
      <c r="N275" s="29">
        <v>25</v>
      </c>
      <c r="O275" s="29">
        <f t="shared" si="206"/>
        <v>27831</v>
      </c>
      <c r="P275" s="29">
        <f t="shared" si="265"/>
        <v>27806</v>
      </c>
      <c r="Q275" s="29">
        <f t="shared" si="266"/>
        <v>25</v>
      </c>
      <c r="R275" s="29">
        <f t="shared" si="267"/>
        <v>27831</v>
      </c>
      <c r="S275" s="29">
        <v>11729</v>
      </c>
      <c r="T275" s="45">
        <f t="shared" si="268"/>
        <v>0.42181543551751421</v>
      </c>
      <c r="U275" s="29">
        <v>22</v>
      </c>
      <c r="V275" s="45">
        <f t="shared" si="269"/>
        <v>0.88</v>
      </c>
      <c r="W275" s="29">
        <f t="shared" si="270"/>
        <v>11751</v>
      </c>
      <c r="X275" s="45">
        <f t="shared" si="271"/>
        <v>0.42222701304300958</v>
      </c>
      <c r="Y275" s="29">
        <v>469</v>
      </c>
      <c r="Z275" s="29">
        <v>0</v>
      </c>
      <c r="AA275" s="29">
        <f t="shared" si="272"/>
        <v>469</v>
      </c>
      <c r="AB275" s="29">
        <v>303</v>
      </c>
      <c r="AC275" s="29">
        <v>0</v>
      </c>
      <c r="AD275" s="29">
        <f t="shared" si="273"/>
        <v>303</v>
      </c>
      <c r="AE275" s="29">
        <v>160</v>
      </c>
      <c r="AF275" s="29">
        <v>194</v>
      </c>
      <c r="AG275" s="29">
        <f t="shared" si="274"/>
        <v>354</v>
      </c>
      <c r="AH275" s="29">
        <v>6</v>
      </c>
      <c r="AI275" s="29">
        <v>1</v>
      </c>
      <c r="AJ275" s="29">
        <v>0</v>
      </c>
      <c r="AK275" s="29">
        <v>5</v>
      </c>
      <c r="AL275" s="29"/>
      <c r="AN275" s="29"/>
    </row>
    <row r="276" spans="1:40" x14ac:dyDescent="0.25">
      <c r="A276" s="30" t="s">
        <v>685</v>
      </c>
      <c r="B276" s="40" t="s">
        <v>325</v>
      </c>
      <c r="C276" s="40" t="s">
        <v>45</v>
      </c>
      <c r="D276" s="29">
        <v>1</v>
      </c>
      <c r="E276" s="29">
        <v>0</v>
      </c>
      <c r="F276" s="29">
        <v>2</v>
      </c>
      <c r="G276" s="29">
        <v>0</v>
      </c>
      <c r="H276" s="29">
        <v>6</v>
      </c>
      <c r="I276" s="29">
        <v>2</v>
      </c>
      <c r="J276" s="29">
        <v>0</v>
      </c>
      <c r="K276" s="29">
        <v>0</v>
      </c>
      <c r="L276" s="29">
        <v>0</v>
      </c>
      <c r="M276" s="29">
        <v>10302</v>
      </c>
      <c r="N276" s="29">
        <v>47</v>
      </c>
      <c r="O276" s="29">
        <f t="shared" si="206"/>
        <v>10349</v>
      </c>
      <c r="P276" s="29">
        <f t="shared" si="265"/>
        <v>10302</v>
      </c>
      <c r="Q276" s="29">
        <f t="shared" si="266"/>
        <v>47</v>
      </c>
      <c r="R276" s="29">
        <f t="shared" si="267"/>
        <v>10349</v>
      </c>
      <c r="S276" s="29">
        <v>5101</v>
      </c>
      <c r="T276" s="45">
        <f t="shared" si="268"/>
        <v>0.49514657348087748</v>
      </c>
      <c r="U276" s="29">
        <v>39</v>
      </c>
      <c r="V276" s="45">
        <f t="shared" si="269"/>
        <v>0.82978723404255317</v>
      </c>
      <c r="W276" s="29">
        <f t="shared" si="270"/>
        <v>5140</v>
      </c>
      <c r="X276" s="45">
        <f t="shared" si="271"/>
        <v>0.49666634457435499</v>
      </c>
      <c r="Y276" s="29">
        <v>142</v>
      </c>
      <c r="Z276" s="29">
        <v>0</v>
      </c>
      <c r="AA276" s="29">
        <f t="shared" si="272"/>
        <v>142</v>
      </c>
      <c r="AB276" s="29">
        <v>102</v>
      </c>
      <c r="AC276" s="29">
        <v>0</v>
      </c>
      <c r="AD276" s="29">
        <f t="shared" si="273"/>
        <v>102</v>
      </c>
      <c r="AE276" s="29">
        <v>58</v>
      </c>
      <c r="AF276" s="29">
        <v>84</v>
      </c>
      <c r="AG276" s="29">
        <f t="shared" si="274"/>
        <v>142</v>
      </c>
      <c r="AH276" s="29">
        <v>1</v>
      </c>
      <c r="AI276" s="29">
        <v>0</v>
      </c>
      <c r="AJ276" s="29">
        <v>0</v>
      </c>
      <c r="AK276" s="29">
        <v>2</v>
      </c>
      <c r="AL276" s="29"/>
      <c r="AN276" s="29"/>
    </row>
    <row r="277" spans="1:40" x14ac:dyDescent="0.25">
      <c r="A277" s="30" t="s">
        <v>685</v>
      </c>
      <c r="B277" s="40" t="s">
        <v>326</v>
      </c>
      <c r="C277" s="40" t="s">
        <v>45</v>
      </c>
      <c r="D277" s="29">
        <v>1</v>
      </c>
      <c r="E277" s="29">
        <v>0</v>
      </c>
      <c r="F277" s="29">
        <v>2</v>
      </c>
      <c r="G277" s="29">
        <v>0</v>
      </c>
      <c r="H277" s="29">
        <v>3</v>
      </c>
      <c r="I277" s="29">
        <v>2</v>
      </c>
      <c r="J277" s="29">
        <v>2</v>
      </c>
      <c r="K277" s="29">
        <v>0</v>
      </c>
      <c r="L277" s="29">
        <v>0</v>
      </c>
      <c r="M277" s="29">
        <v>10401</v>
      </c>
      <c r="N277" s="29">
        <v>5</v>
      </c>
      <c r="O277" s="29">
        <f t="shared" si="206"/>
        <v>10406</v>
      </c>
      <c r="P277" s="29">
        <f t="shared" si="265"/>
        <v>10401</v>
      </c>
      <c r="Q277" s="29">
        <f t="shared" si="266"/>
        <v>5</v>
      </c>
      <c r="R277" s="29">
        <f t="shared" si="267"/>
        <v>10406</v>
      </c>
      <c r="S277" s="29">
        <v>3603</v>
      </c>
      <c r="T277" s="45">
        <f t="shared" si="268"/>
        <v>0.34640899913469858</v>
      </c>
      <c r="U277" s="29">
        <v>2</v>
      </c>
      <c r="V277" s="45">
        <f t="shared" si="269"/>
        <v>0.4</v>
      </c>
      <c r="W277" s="29">
        <f t="shared" si="270"/>
        <v>3605</v>
      </c>
      <c r="X277" s="45">
        <f t="shared" si="271"/>
        <v>0.34643474918316358</v>
      </c>
      <c r="Y277" s="29">
        <v>407</v>
      </c>
      <c r="Z277" s="29">
        <v>0</v>
      </c>
      <c r="AA277" s="29">
        <f t="shared" si="272"/>
        <v>407</v>
      </c>
      <c r="AB277" s="29">
        <v>227</v>
      </c>
      <c r="AC277" s="29">
        <v>0</v>
      </c>
      <c r="AD277" s="29">
        <f t="shared" si="273"/>
        <v>227</v>
      </c>
      <c r="AE277" s="29">
        <v>31</v>
      </c>
      <c r="AF277" s="29">
        <v>82</v>
      </c>
      <c r="AG277" s="29">
        <f t="shared" si="274"/>
        <v>113</v>
      </c>
      <c r="AH277" s="29">
        <v>2</v>
      </c>
      <c r="AI277" s="29">
        <v>1</v>
      </c>
      <c r="AJ277" s="29">
        <v>0</v>
      </c>
      <c r="AK277" s="29">
        <v>2</v>
      </c>
      <c r="AL277" s="29"/>
      <c r="AN277" s="29"/>
    </row>
    <row r="278" spans="1:40" x14ac:dyDescent="0.25">
      <c r="N278" s="35"/>
      <c r="AL278" s="29"/>
    </row>
    <row r="279" spans="1:40" x14ac:dyDescent="0.25">
      <c r="N279" s="35"/>
      <c r="AL279" s="29"/>
    </row>
    <row r="280" spans="1:40" x14ac:dyDescent="0.25">
      <c r="A280" s="30"/>
      <c r="T280" s="29"/>
      <c r="V280" s="29"/>
      <c r="X280" s="29"/>
      <c r="AL280" s="29"/>
    </row>
    <row r="281" spans="1:40" x14ac:dyDescent="0.25">
      <c r="A281" s="30"/>
      <c r="E281" s="29"/>
      <c r="T281" s="29"/>
      <c r="V281" s="29"/>
      <c r="X281" s="29"/>
      <c r="AL281" s="29"/>
    </row>
    <row r="282" spans="1:40" x14ac:dyDescent="0.25">
      <c r="A282" s="30"/>
      <c r="C282" s="30"/>
      <c r="K282" s="35"/>
      <c r="N282" s="35"/>
      <c r="AL282" s="29"/>
    </row>
    <row r="283" spans="1:40" x14ac:dyDescent="0.25">
      <c r="A283" s="30"/>
      <c r="E283" s="29"/>
      <c r="T283" s="29"/>
      <c r="V283" s="29"/>
      <c r="X283" s="29"/>
      <c r="AL283" s="29"/>
    </row>
    <row r="284" spans="1:40" x14ac:dyDescent="0.25">
      <c r="A284" s="30"/>
      <c r="C284" s="30"/>
      <c r="T284" s="29"/>
      <c r="V284" s="29"/>
      <c r="X284" s="29"/>
      <c r="AL284" s="29"/>
    </row>
    <row r="286" spans="1:40" x14ac:dyDescent="0.25">
      <c r="A286" s="70"/>
      <c r="B286" s="71"/>
      <c r="C286" s="70"/>
      <c r="D286" s="71"/>
      <c r="F286" s="71"/>
      <c r="G286" s="71"/>
      <c r="H286" s="71"/>
      <c r="I286" s="71"/>
      <c r="J286" s="71"/>
      <c r="K286" s="71"/>
      <c r="L286" s="71"/>
      <c r="M286" s="71"/>
      <c r="N286" s="71"/>
      <c r="O286" s="71"/>
      <c r="P286" s="71"/>
      <c r="Q286" s="71"/>
      <c r="R286" s="71"/>
      <c r="S286" s="71"/>
      <c r="T286" s="72"/>
      <c r="U286" s="71"/>
      <c r="V286" s="72"/>
      <c r="W286" s="71"/>
      <c r="X286" s="72"/>
      <c r="Y286" s="71"/>
      <c r="Z286" s="71"/>
      <c r="AA286" s="71"/>
      <c r="AB286" s="71"/>
      <c r="AC286" s="71"/>
      <c r="AD286" s="71"/>
      <c r="AE286" s="71"/>
      <c r="AF286" s="71"/>
      <c r="AG286" s="71"/>
      <c r="AH286" s="71"/>
      <c r="AI286" s="71"/>
      <c r="AJ286" s="71"/>
      <c r="AK286" s="71"/>
    </row>
  </sheetData>
  <pageMargins left="0.7" right="0.7" top="0.75" bottom="0.75" header="0.3" footer="0.3"/>
  <pageSetup paperSize="8" scale="49" orientation="landscape" r:id="rId1"/>
  <headerFooter>
    <oddFooter>&amp;C_x000D_&amp;1#&amp;"Aptos"&amp;10&amp;K000000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331E6-6D1D-4F79-B115-D51F35658496}">
  <sheetPr codeName="Sheet18">
    <tabColor theme="5" tint="0.59999389629810485"/>
    <pageSetUpPr fitToPage="1"/>
  </sheetPr>
  <dimension ref="A1:AP311"/>
  <sheetViews>
    <sheetView zoomScaleNormal="100" workbookViewId="0">
      <pane ySplit="2600" activePane="bottomLeft"/>
      <selection activeCell="J3" sqref="J3"/>
      <selection pane="bottomLeft" activeCell="H26" sqref="H26"/>
    </sheetView>
  </sheetViews>
  <sheetFormatPr defaultColWidth="9.08984375" defaultRowHeight="12.5" x14ac:dyDescent="0.25"/>
  <cols>
    <col min="1" max="1" width="34.6328125" style="36" customWidth="1"/>
    <col min="2" max="2" width="9.08984375" style="19"/>
    <col min="3" max="3" width="9.26953125" style="36" bestFit="1" customWidth="1"/>
    <col min="4" max="11" width="9.26953125" style="19" bestFit="1" customWidth="1"/>
    <col min="12" max="12" width="10.36328125" style="19" bestFit="1" customWidth="1"/>
    <col min="13" max="13" width="9.26953125" style="19" bestFit="1" customWidth="1"/>
    <col min="14" max="14" width="10.36328125" style="19" bestFit="1" customWidth="1"/>
    <col min="15" max="15" width="9.36328125" style="19" bestFit="1" customWidth="1"/>
    <col min="16" max="16" width="9.26953125" style="19" bestFit="1" customWidth="1"/>
    <col min="17" max="17" width="17.6328125" style="49" customWidth="1"/>
    <col min="18" max="18" width="9.36328125" style="19" bestFit="1" customWidth="1"/>
    <col min="19" max="19" width="9.08984375" style="49"/>
    <col min="20" max="20" width="9.26953125" style="19" bestFit="1" customWidth="1"/>
    <col min="21" max="21" width="9.08984375" style="51"/>
    <col min="22" max="22" width="9.36328125" style="19" bestFit="1" customWidth="1"/>
    <col min="23" max="23" width="9.08984375" style="19"/>
    <col min="24" max="30" width="9.26953125" style="19" bestFit="1" customWidth="1"/>
    <col min="31" max="31" width="14" style="36" customWidth="1"/>
    <col min="32" max="36" width="9.26953125" style="36" bestFit="1" customWidth="1"/>
    <col min="37" max="37" width="9.08984375" style="36"/>
    <col min="38" max="38" width="21.08984375" style="36" customWidth="1"/>
    <col min="39" max="16384" width="9.08984375" style="36"/>
  </cols>
  <sheetData>
    <row r="1" spans="1:42" s="57" customFormat="1" x14ac:dyDescent="0.25">
      <c r="A1" s="57" t="s">
        <v>0</v>
      </c>
      <c r="C1" s="58">
        <f>SUM(C4:C69)</f>
        <v>224</v>
      </c>
      <c r="D1" s="58">
        <f t="shared" ref="D1:AJ1" si="0">SUM(D4:D69)</f>
        <v>50</v>
      </c>
      <c r="E1" s="58">
        <f t="shared" si="0"/>
        <v>709</v>
      </c>
      <c r="F1" s="58">
        <f t="shared" si="0"/>
        <v>67</v>
      </c>
      <c r="G1" s="58">
        <f t="shared" si="0"/>
        <v>1639</v>
      </c>
      <c r="H1" s="58">
        <f t="shared" si="0"/>
        <v>474</v>
      </c>
      <c r="I1" s="58">
        <f t="shared" si="0"/>
        <v>393</v>
      </c>
      <c r="J1" s="58">
        <f t="shared" si="0"/>
        <v>88</v>
      </c>
      <c r="K1" s="58">
        <f t="shared" si="0"/>
        <v>33</v>
      </c>
      <c r="L1" s="58">
        <f t="shared" si="0"/>
        <v>3443595</v>
      </c>
      <c r="M1" s="58">
        <f t="shared" si="0"/>
        <v>7453</v>
      </c>
      <c r="N1" s="58">
        <f t="shared" si="0"/>
        <v>3451048</v>
      </c>
      <c r="O1" s="58">
        <f t="shared" si="0"/>
        <v>3174075</v>
      </c>
      <c r="P1" s="58">
        <f t="shared" si="0"/>
        <v>7038</v>
      </c>
      <c r="Q1" s="58">
        <f t="shared" si="0"/>
        <v>3181113</v>
      </c>
      <c r="R1" s="58">
        <f t="shared" si="0"/>
        <v>1253005</v>
      </c>
      <c r="S1" s="116">
        <f>R1/O1</f>
        <v>0.39476225356993772</v>
      </c>
      <c r="T1" s="58">
        <f t="shared" si="0"/>
        <v>6172</v>
      </c>
      <c r="U1" s="116">
        <f>T1/P1</f>
        <v>0.87695368002273377</v>
      </c>
      <c r="V1" s="58">
        <f t="shared" si="0"/>
        <v>1259177</v>
      </c>
      <c r="W1" s="116">
        <f>V1/Q1</f>
        <v>0.39582906988843214</v>
      </c>
      <c r="X1" s="58">
        <f t="shared" si="0"/>
        <v>43743</v>
      </c>
      <c r="Y1" s="58">
        <f t="shared" si="0"/>
        <v>1057</v>
      </c>
      <c r="Z1" s="58">
        <f t="shared" si="0"/>
        <v>44800</v>
      </c>
      <c r="AA1" s="58">
        <f t="shared" si="0"/>
        <v>30759</v>
      </c>
      <c r="AB1" s="58">
        <f t="shared" si="0"/>
        <v>799</v>
      </c>
      <c r="AC1" s="58">
        <f t="shared" si="0"/>
        <v>31558</v>
      </c>
      <c r="AD1" s="58">
        <f t="shared" si="0"/>
        <v>7972</v>
      </c>
      <c r="AE1" s="58">
        <f t="shared" si="0"/>
        <v>30368</v>
      </c>
      <c r="AF1" s="58">
        <f t="shared" si="0"/>
        <v>38340</v>
      </c>
      <c r="AG1" s="58">
        <f t="shared" si="0"/>
        <v>587</v>
      </c>
      <c r="AH1" s="58">
        <f t="shared" si="0"/>
        <v>283</v>
      </c>
      <c r="AI1" s="58">
        <f t="shared" si="0"/>
        <v>0</v>
      </c>
      <c r="AJ1" s="58">
        <f t="shared" si="0"/>
        <v>709</v>
      </c>
    </row>
    <row r="2" spans="1:42" x14ac:dyDescent="0.25">
      <c r="B2" s="36"/>
      <c r="C2" s="19"/>
      <c r="Q2" s="19"/>
      <c r="S2" s="19"/>
      <c r="U2" s="19"/>
      <c r="AE2" s="19"/>
      <c r="AF2" s="19"/>
      <c r="AG2" s="19"/>
      <c r="AH2" s="19"/>
      <c r="AI2" s="19"/>
      <c r="AJ2" s="19"/>
    </row>
    <row r="3" spans="1:42" s="15" customFormat="1" ht="78" x14ac:dyDescent="0.25">
      <c r="A3" s="24" t="s">
        <v>1</v>
      </c>
      <c r="B3" s="24" t="s">
        <v>2</v>
      </c>
      <c r="C3" s="25" t="s">
        <v>99</v>
      </c>
      <c r="D3" s="25" t="s">
        <v>100</v>
      </c>
      <c r="E3" s="25" t="s">
        <v>3</v>
      </c>
      <c r="F3" s="25" t="s">
        <v>101</v>
      </c>
      <c r="G3" s="25" t="s">
        <v>5</v>
      </c>
      <c r="H3" s="25" t="s">
        <v>102</v>
      </c>
      <c r="I3" s="25" t="s">
        <v>103</v>
      </c>
      <c r="J3" s="25" t="s">
        <v>104</v>
      </c>
      <c r="K3" s="25" t="s">
        <v>105</v>
      </c>
      <c r="L3" s="25" t="s">
        <v>106</v>
      </c>
      <c r="M3" s="25" t="s">
        <v>107</v>
      </c>
      <c r="N3" s="25" t="s">
        <v>108</v>
      </c>
      <c r="O3" s="25" t="s">
        <v>12</v>
      </c>
      <c r="P3" s="25" t="s">
        <v>13</v>
      </c>
      <c r="Q3" s="25" t="s">
        <v>14</v>
      </c>
      <c r="R3" s="25" t="s">
        <v>15</v>
      </c>
      <c r="S3" s="25" t="s">
        <v>16</v>
      </c>
      <c r="T3" s="25" t="s">
        <v>17</v>
      </c>
      <c r="U3" s="25" t="s">
        <v>18</v>
      </c>
      <c r="V3" s="25" t="s">
        <v>19</v>
      </c>
      <c r="W3" s="44" t="s">
        <v>20</v>
      </c>
      <c r="X3" s="25" t="s">
        <v>21</v>
      </c>
      <c r="Y3" s="25" t="s">
        <v>22</v>
      </c>
      <c r="Z3" s="25" t="s">
        <v>23</v>
      </c>
      <c r="AA3" s="25" t="s">
        <v>24</v>
      </c>
      <c r="AB3" s="25" t="s">
        <v>25</v>
      </c>
      <c r="AC3" s="25" t="s">
        <v>26</v>
      </c>
      <c r="AD3" s="25" t="s">
        <v>27</v>
      </c>
      <c r="AE3" s="25" t="s">
        <v>28</v>
      </c>
      <c r="AF3" s="25" t="s">
        <v>29</v>
      </c>
      <c r="AG3" s="25" t="s">
        <v>30</v>
      </c>
      <c r="AH3" s="25" t="s">
        <v>110</v>
      </c>
      <c r="AI3" s="25" t="s">
        <v>32</v>
      </c>
      <c r="AJ3" s="25" t="s">
        <v>33</v>
      </c>
    </row>
    <row r="4" spans="1:42" s="40" customFormat="1" x14ac:dyDescent="0.25">
      <c r="A4" s="39" t="s">
        <v>34</v>
      </c>
      <c r="B4" s="30" t="s">
        <v>35</v>
      </c>
      <c r="C4" s="29">
        <v>2</v>
      </c>
      <c r="D4" s="29">
        <v>1</v>
      </c>
      <c r="E4" s="29">
        <v>9</v>
      </c>
      <c r="F4" s="29">
        <v>2</v>
      </c>
      <c r="G4" s="29">
        <v>14</v>
      </c>
      <c r="H4" s="29">
        <v>6</v>
      </c>
      <c r="I4" s="29">
        <v>5</v>
      </c>
      <c r="J4" s="29">
        <v>0</v>
      </c>
      <c r="K4" s="29">
        <v>0</v>
      </c>
      <c r="L4" s="29">
        <v>22949</v>
      </c>
      <c r="M4" s="29">
        <v>25</v>
      </c>
      <c r="N4" s="29">
        <v>22974</v>
      </c>
      <c r="O4" s="29">
        <v>18742</v>
      </c>
      <c r="P4" s="29">
        <v>21</v>
      </c>
      <c r="Q4" s="29">
        <v>18763</v>
      </c>
      <c r="R4" s="29">
        <v>8851</v>
      </c>
      <c r="S4" s="45">
        <v>0.47225482872692348</v>
      </c>
      <c r="T4" s="29">
        <v>20</v>
      </c>
      <c r="U4" s="45">
        <v>0.95238095238095233</v>
      </c>
      <c r="V4" s="29">
        <v>8871</v>
      </c>
      <c r="W4" s="45">
        <v>0.47279219740979589</v>
      </c>
      <c r="X4" s="29">
        <v>157</v>
      </c>
      <c r="Y4" s="29">
        <v>3</v>
      </c>
      <c r="Z4" s="29">
        <v>160</v>
      </c>
      <c r="AA4" s="29">
        <v>118</v>
      </c>
      <c r="AB4" s="29">
        <v>2</v>
      </c>
      <c r="AC4" s="29">
        <v>120</v>
      </c>
      <c r="AD4" s="29">
        <v>40</v>
      </c>
      <c r="AE4" s="40">
        <v>50</v>
      </c>
      <c r="AF4" s="40">
        <v>90</v>
      </c>
      <c r="AG4" s="40">
        <v>6</v>
      </c>
      <c r="AH4" s="40">
        <v>4</v>
      </c>
      <c r="AI4" s="40">
        <v>0</v>
      </c>
      <c r="AJ4" s="40">
        <v>9</v>
      </c>
      <c r="AN4" s="39"/>
      <c r="AO4" s="35"/>
      <c r="AP4" s="29"/>
    </row>
    <row r="5" spans="1:42" s="40" customFormat="1" x14ac:dyDescent="0.25">
      <c r="A5" s="39" t="s">
        <v>36</v>
      </c>
      <c r="B5" s="30" t="s">
        <v>35</v>
      </c>
      <c r="C5" s="71">
        <v>11</v>
      </c>
      <c r="D5" s="40">
        <v>2</v>
      </c>
      <c r="E5" s="71">
        <v>20</v>
      </c>
      <c r="F5" s="71">
        <v>2</v>
      </c>
      <c r="G5" s="71">
        <v>81</v>
      </c>
      <c r="H5" s="71">
        <v>16</v>
      </c>
      <c r="I5" s="71">
        <v>15</v>
      </c>
      <c r="J5" s="71">
        <v>18</v>
      </c>
      <c r="K5" s="71">
        <v>5</v>
      </c>
      <c r="L5" s="71">
        <v>1194607</v>
      </c>
      <c r="M5" s="71">
        <v>346</v>
      </c>
      <c r="N5" s="71">
        <v>1194953</v>
      </c>
      <c r="O5" s="71">
        <v>1070933</v>
      </c>
      <c r="P5" s="71">
        <v>292</v>
      </c>
      <c r="Q5" s="71">
        <v>1071225</v>
      </c>
      <c r="R5" s="71">
        <v>305552</v>
      </c>
      <c r="S5" s="45">
        <v>0.28531383382527198</v>
      </c>
      <c r="T5" s="71">
        <v>288</v>
      </c>
      <c r="U5" s="45">
        <v>0.98630136986301364</v>
      </c>
      <c r="V5" s="71">
        <v>305840</v>
      </c>
      <c r="W5" s="45">
        <v>0.28550491260006067</v>
      </c>
      <c r="X5" s="71">
        <v>8430</v>
      </c>
      <c r="Y5" s="71">
        <v>37</v>
      </c>
      <c r="Z5" s="71">
        <v>8467</v>
      </c>
      <c r="AA5" s="71">
        <v>4778</v>
      </c>
      <c r="AB5" s="71">
        <v>35</v>
      </c>
      <c r="AC5" s="71">
        <v>4813</v>
      </c>
      <c r="AD5" s="114">
        <v>643</v>
      </c>
      <c r="AE5" s="114">
        <v>7593</v>
      </c>
      <c r="AF5" s="114">
        <v>8236</v>
      </c>
      <c r="AG5" s="114">
        <v>25</v>
      </c>
      <c r="AH5" s="114">
        <v>8</v>
      </c>
      <c r="AI5" s="114">
        <v>0</v>
      </c>
      <c r="AJ5" s="114">
        <v>20</v>
      </c>
      <c r="AN5" s="39"/>
      <c r="AO5" s="35"/>
      <c r="AP5" s="29"/>
    </row>
    <row r="6" spans="1:42" s="40" customFormat="1" x14ac:dyDescent="0.25">
      <c r="A6" s="39" t="s">
        <v>37</v>
      </c>
      <c r="B6" s="30" t="s">
        <v>35</v>
      </c>
      <c r="C6" s="29">
        <v>1</v>
      </c>
      <c r="D6" s="40">
        <v>2</v>
      </c>
      <c r="E6" s="29">
        <v>10</v>
      </c>
      <c r="F6" s="29">
        <v>4</v>
      </c>
      <c r="G6" s="29">
        <v>21</v>
      </c>
      <c r="H6" s="29">
        <v>7</v>
      </c>
      <c r="I6" s="29">
        <v>4</v>
      </c>
      <c r="J6" s="29">
        <v>0</v>
      </c>
      <c r="K6" s="29">
        <v>0</v>
      </c>
      <c r="L6" s="29">
        <v>7579</v>
      </c>
      <c r="M6" s="29">
        <v>49</v>
      </c>
      <c r="N6" s="29">
        <v>7628</v>
      </c>
      <c r="O6" s="29">
        <v>4900</v>
      </c>
      <c r="P6" s="29">
        <v>26</v>
      </c>
      <c r="Q6" s="29">
        <v>4926</v>
      </c>
      <c r="R6" s="29">
        <v>2883</v>
      </c>
      <c r="S6" s="45">
        <v>0.58836734693877546</v>
      </c>
      <c r="T6" s="29">
        <v>21</v>
      </c>
      <c r="U6" s="45">
        <v>0.80769230769230771</v>
      </c>
      <c r="V6" s="29">
        <v>2904</v>
      </c>
      <c r="W6" s="45">
        <v>0.58952496954933009</v>
      </c>
      <c r="X6" s="29">
        <v>118</v>
      </c>
      <c r="Y6" s="29">
        <v>6</v>
      </c>
      <c r="Z6" s="29">
        <v>124</v>
      </c>
      <c r="AA6" s="29">
        <v>81</v>
      </c>
      <c r="AB6" s="29">
        <v>4</v>
      </c>
      <c r="AC6" s="29">
        <v>85</v>
      </c>
      <c r="AD6" s="114">
        <v>7</v>
      </c>
      <c r="AE6" s="114">
        <v>1</v>
      </c>
      <c r="AF6" s="114">
        <v>8</v>
      </c>
      <c r="AG6" s="114">
        <v>7</v>
      </c>
      <c r="AH6" s="114">
        <v>4</v>
      </c>
      <c r="AI6" s="114">
        <v>0</v>
      </c>
      <c r="AJ6" s="114">
        <v>10</v>
      </c>
      <c r="AN6" s="39"/>
      <c r="AO6" s="29"/>
      <c r="AP6" s="29"/>
    </row>
    <row r="7" spans="1:42" s="40" customFormat="1" x14ac:dyDescent="0.25">
      <c r="A7" s="39" t="s">
        <v>38</v>
      </c>
      <c r="B7" s="30" t="s">
        <v>35</v>
      </c>
      <c r="C7" s="29">
        <v>1</v>
      </c>
      <c r="D7" s="40">
        <v>0</v>
      </c>
      <c r="E7" s="29">
        <v>8</v>
      </c>
      <c r="F7" s="29">
        <v>0</v>
      </c>
      <c r="G7" s="29">
        <v>18</v>
      </c>
      <c r="H7" s="29">
        <v>6</v>
      </c>
      <c r="I7" s="29">
        <v>5</v>
      </c>
      <c r="J7" s="29">
        <v>0</v>
      </c>
      <c r="K7" s="29">
        <v>0</v>
      </c>
      <c r="L7" s="29">
        <v>7678</v>
      </c>
      <c r="M7" s="35">
        <v>40</v>
      </c>
      <c r="N7" s="29">
        <v>7718</v>
      </c>
      <c r="O7" s="29">
        <v>7678</v>
      </c>
      <c r="P7" s="29">
        <v>40</v>
      </c>
      <c r="Q7" s="29">
        <v>7718</v>
      </c>
      <c r="R7" s="29">
        <v>4127</v>
      </c>
      <c r="S7" s="45">
        <v>0.53750976816879392</v>
      </c>
      <c r="T7" s="29">
        <v>32</v>
      </c>
      <c r="U7" s="45">
        <v>0.8</v>
      </c>
      <c r="V7" s="29">
        <v>4159</v>
      </c>
      <c r="W7" s="45">
        <v>0.53887017362010881</v>
      </c>
      <c r="X7" s="29">
        <v>104</v>
      </c>
      <c r="Y7" s="29">
        <v>20</v>
      </c>
      <c r="Z7" s="29">
        <v>124</v>
      </c>
      <c r="AA7" s="29">
        <v>89</v>
      </c>
      <c r="AB7" s="29">
        <v>16</v>
      </c>
      <c r="AC7" s="29">
        <v>105</v>
      </c>
      <c r="AD7" s="114">
        <v>9</v>
      </c>
      <c r="AE7" s="114">
        <v>26</v>
      </c>
      <c r="AF7" s="114">
        <v>35</v>
      </c>
      <c r="AG7" s="114">
        <v>5</v>
      </c>
      <c r="AH7" s="114">
        <v>3</v>
      </c>
      <c r="AI7" s="114">
        <v>0</v>
      </c>
      <c r="AJ7" s="114">
        <v>8</v>
      </c>
      <c r="AN7" s="39"/>
      <c r="AO7" s="29"/>
      <c r="AP7" s="29"/>
    </row>
    <row r="8" spans="1:42" s="40" customFormat="1" x14ac:dyDescent="0.25">
      <c r="A8" s="39" t="s">
        <v>39</v>
      </c>
      <c r="B8" s="30" t="s">
        <v>35</v>
      </c>
      <c r="C8" s="29">
        <v>4</v>
      </c>
      <c r="D8" s="29">
        <v>0</v>
      </c>
      <c r="E8" s="29">
        <v>9</v>
      </c>
      <c r="F8" s="29">
        <v>0</v>
      </c>
      <c r="G8" s="29">
        <v>18</v>
      </c>
      <c r="H8" s="29">
        <v>6</v>
      </c>
      <c r="I8" s="29">
        <v>6</v>
      </c>
      <c r="J8" s="29">
        <v>0</v>
      </c>
      <c r="K8" s="29">
        <v>0</v>
      </c>
      <c r="L8" s="29">
        <v>10855</v>
      </c>
      <c r="M8" s="29">
        <v>23</v>
      </c>
      <c r="N8" s="29">
        <v>10878</v>
      </c>
      <c r="O8" s="29">
        <v>10855</v>
      </c>
      <c r="P8" s="29">
        <v>23</v>
      </c>
      <c r="Q8" s="29">
        <v>10878</v>
      </c>
      <c r="R8" s="29">
        <v>6114</v>
      </c>
      <c r="S8" s="45">
        <v>0.56324274527867346</v>
      </c>
      <c r="T8" s="29">
        <v>20</v>
      </c>
      <c r="U8" s="45">
        <v>0.86956521739130432</v>
      </c>
      <c r="V8" s="29">
        <v>6134</v>
      </c>
      <c r="W8" s="45">
        <v>0.56389042103327813</v>
      </c>
      <c r="X8" s="29">
        <v>148</v>
      </c>
      <c r="Y8" s="29">
        <v>12</v>
      </c>
      <c r="Z8" s="29">
        <v>160</v>
      </c>
      <c r="AA8" s="29">
        <v>112</v>
      </c>
      <c r="AB8" s="29">
        <v>10</v>
      </c>
      <c r="AC8" s="29">
        <v>122</v>
      </c>
      <c r="AD8" s="114">
        <v>12</v>
      </c>
      <c r="AE8" s="114">
        <v>370</v>
      </c>
      <c r="AF8" s="114">
        <v>382</v>
      </c>
      <c r="AG8" s="114">
        <v>9</v>
      </c>
      <c r="AH8" s="114">
        <v>5</v>
      </c>
      <c r="AI8" s="114">
        <v>0</v>
      </c>
      <c r="AJ8" s="114">
        <v>9</v>
      </c>
      <c r="AN8" s="39"/>
      <c r="AO8" s="29"/>
      <c r="AP8" s="29"/>
    </row>
    <row r="9" spans="1:42" s="40" customFormat="1" x14ac:dyDescent="0.25">
      <c r="A9" s="39" t="s">
        <v>40</v>
      </c>
      <c r="B9" s="30" t="s">
        <v>35</v>
      </c>
      <c r="C9" s="29">
        <v>4</v>
      </c>
      <c r="D9" s="40">
        <v>0</v>
      </c>
      <c r="E9" s="29">
        <v>10</v>
      </c>
      <c r="F9" s="29">
        <v>0</v>
      </c>
      <c r="G9" s="29">
        <v>24</v>
      </c>
      <c r="H9" s="29">
        <v>7</v>
      </c>
      <c r="I9" s="29">
        <v>5</v>
      </c>
      <c r="J9" s="29">
        <v>3</v>
      </c>
      <c r="K9" s="29">
        <v>1</v>
      </c>
      <c r="L9" s="29">
        <v>17757</v>
      </c>
      <c r="M9" s="29">
        <v>155</v>
      </c>
      <c r="N9" s="29">
        <v>17912</v>
      </c>
      <c r="O9" s="29">
        <v>17757</v>
      </c>
      <c r="P9" s="29">
        <v>155</v>
      </c>
      <c r="Q9" s="29">
        <v>17912</v>
      </c>
      <c r="R9" s="29">
        <v>9801</v>
      </c>
      <c r="S9" s="45">
        <v>0.55195134313228589</v>
      </c>
      <c r="T9" s="29">
        <v>135</v>
      </c>
      <c r="U9" s="45">
        <v>0.87096774193548387</v>
      </c>
      <c r="V9" s="29">
        <v>9936</v>
      </c>
      <c r="W9" s="45">
        <v>0.5547119249665029</v>
      </c>
      <c r="X9" s="29">
        <v>210</v>
      </c>
      <c r="Y9" s="29">
        <v>25</v>
      </c>
      <c r="Z9" s="29">
        <v>235</v>
      </c>
      <c r="AA9" s="29">
        <v>179</v>
      </c>
      <c r="AB9" s="29">
        <v>18</v>
      </c>
      <c r="AC9" s="29">
        <v>197</v>
      </c>
      <c r="AD9" s="114">
        <v>11</v>
      </c>
      <c r="AE9" s="114">
        <v>131</v>
      </c>
      <c r="AF9" s="114">
        <v>142</v>
      </c>
      <c r="AG9" s="114">
        <v>8</v>
      </c>
      <c r="AH9" s="114">
        <v>3</v>
      </c>
      <c r="AI9" s="114">
        <v>0</v>
      </c>
      <c r="AJ9" s="114">
        <v>10</v>
      </c>
      <c r="AN9" s="39"/>
      <c r="AO9" s="29"/>
      <c r="AP9" s="29"/>
    </row>
    <row r="10" spans="1:42" s="40" customFormat="1" x14ac:dyDescent="0.25">
      <c r="A10" s="39" t="s">
        <v>41</v>
      </c>
      <c r="B10" s="30" t="s">
        <v>35</v>
      </c>
      <c r="C10" s="29">
        <v>1</v>
      </c>
      <c r="D10" s="40">
        <v>0</v>
      </c>
      <c r="E10" s="29">
        <v>8</v>
      </c>
      <c r="F10" s="29">
        <v>0</v>
      </c>
      <c r="G10" s="29">
        <v>14</v>
      </c>
      <c r="H10" s="29">
        <v>5</v>
      </c>
      <c r="I10" s="29">
        <v>3</v>
      </c>
      <c r="J10" s="29">
        <v>0</v>
      </c>
      <c r="K10" s="29">
        <v>0</v>
      </c>
      <c r="L10" s="29">
        <v>439</v>
      </c>
      <c r="M10" s="35">
        <v>5</v>
      </c>
      <c r="N10" s="29">
        <v>444</v>
      </c>
      <c r="O10" s="29">
        <v>439</v>
      </c>
      <c r="P10" s="29">
        <v>5</v>
      </c>
      <c r="Q10" s="29">
        <v>444</v>
      </c>
      <c r="R10" s="29">
        <v>313</v>
      </c>
      <c r="S10" s="45">
        <v>0.71298405466970383</v>
      </c>
      <c r="T10" s="29">
        <v>3</v>
      </c>
      <c r="U10" s="45">
        <v>0.6</v>
      </c>
      <c r="V10" s="29">
        <v>316</v>
      </c>
      <c r="W10" s="45">
        <v>0.71171171171171166</v>
      </c>
      <c r="X10" s="29">
        <v>16</v>
      </c>
      <c r="Y10" s="29">
        <v>0</v>
      </c>
      <c r="Z10" s="29">
        <v>16</v>
      </c>
      <c r="AA10" s="29">
        <v>13</v>
      </c>
      <c r="AB10" s="29">
        <v>0</v>
      </c>
      <c r="AC10" s="29">
        <v>13</v>
      </c>
      <c r="AD10" s="114">
        <v>3</v>
      </c>
      <c r="AE10" s="114">
        <v>1</v>
      </c>
      <c r="AF10" s="114">
        <v>4</v>
      </c>
      <c r="AG10" s="114">
        <v>10</v>
      </c>
      <c r="AH10" s="114">
        <v>5</v>
      </c>
      <c r="AI10" s="114">
        <v>0</v>
      </c>
      <c r="AJ10" s="114">
        <v>8</v>
      </c>
      <c r="AN10" s="39"/>
      <c r="AO10" s="29"/>
      <c r="AP10" s="29"/>
    </row>
    <row r="11" spans="1:42" s="40" customFormat="1" x14ac:dyDescent="0.25">
      <c r="A11" s="39" t="s">
        <v>42</v>
      </c>
      <c r="B11" s="30" t="s">
        <v>35</v>
      </c>
      <c r="C11" s="29">
        <v>13</v>
      </c>
      <c r="D11" s="29">
        <v>3</v>
      </c>
      <c r="E11" s="29">
        <v>16</v>
      </c>
      <c r="F11" s="29">
        <v>3</v>
      </c>
      <c r="G11" s="29">
        <v>40</v>
      </c>
      <c r="H11" s="29">
        <v>14</v>
      </c>
      <c r="I11" s="29">
        <v>14</v>
      </c>
      <c r="J11" s="29">
        <v>5</v>
      </c>
      <c r="K11" s="29">
        <v>1</v>
      </c>
      <c r="L11" s="29">
        <v>280263</v>
      </c>
      <c r="M11" s="29">
        <v>324</v>
      </c>
      <c r="N11" s="29">
        <v>280587</v>
      </c>
      <c r="O11" s="29">
        <v>225598</v>
      </c>
      <c r="P11" s="29">
        <v>282</v>
      </c>
      <c r="Q11" s="29">
        <v>225880</v>
      </c>
      <c r="R11" s="29">
        <v>86999</v>
      </c>
      <c r="S11" s="45">
        <v>0.38563728401847536</v>
      </c>
      <c r="T11" s="29">
        <v>249</v>
      </c>
      <c r="U11" s="45">
        <v>0.88297872340425532</v>
      </c>
      <c r="V11" s="29">
        <v>87248</v>
      </c>
      <c r="W11" s="45">
        <v>0.38625819018948115</v>
      </c>
      <c r="X11" s="29">
        <v>2647</v>
      </c>
      <c r="Y11" s="29">
        <v>46</v>
      </c>
      <c r="Z11" s="29">
        <v>2693</v>
      </c>
      <c r="AA11" s="29">
        <v>2185</v>
      </c>
      <c r="AB11" s="29">
        <v>33</v>
      </c>
      <c r="AC11" s="29">
        <v>2218</v>
      </c>
      <c r="AD11" s="114">
        <v>138</v>
      </c>
      <c r="AE11" s="114">
        <v>2283</v>
      </c>
      <c r="AF11" s="114">
        <v>2421</v>
      </c>
      <c r="AG11" s="114">
        <v>12</v>
      </c>
      <c r="AH11" s="114">
        <v>4</v>
      </c>
      <c r="AI11" s="114">
        <v>0</v>
      </c>
      <c r="AJ11" s="114">
        <v>16</v>
      </c>
      <c r="AN11" s="39"/>
      <c r="AO11" s="29"/>
      <c r="AP11" s="29"/>
    </row>
    <row r="12" spans="1:42" s="40" customFormat="1" x14ac:dyDescent="0.25">
      <c r="A12" s="30" t="s">
        <v>43</v>
      </c>
      <c r="B12" s="30" t="s">
        <v>35</v>
      </c>
      <c r="C12" s="29">
        <v>5</v>
      </c>
      <c r="D12" s="29">
        <v>3</v>
      </c>
      <c r="E12" s="29">
        <v>9</v>
      </c>
      <c r="F12" s="29">
        <v>3</v>
      </c>
      <c r="G12" s="29">
        <v>21</v>
      </c>
      <c r="H12" s="29">
        <v>6</v>
      </c>
      <c r="I12" s="29">
        <v>4</v>
      </c>
      <c r="J12" s="29">
        <v>0</v>
      </c>
      <c r="K12" s="29">
        <v>1</v>
      </c>
      <c r="L12" s="29">
        <v>12339</v>
      </c>
      <c r="M12" s="29">
        <v>36</v>
      </c>
      <c r="N12" s="29">
        <v>12375</v>
      </c>
      <c r="O12" s="29">
        <v>8225</v>
      </c>
      <c r="P12" s="29">
        <v>17</v>
      </c>
      <c r="Q12" s="29">
        <v>8242</v>
      </c>
      <c r="R12" s="29">
        <v>4454</v>
      </c>
      <c r="S12" s="45">
        <v>0.54151975683890574</v>
      </c>
      <c r="T12" s="29">
        <v>14</v>
      </c>
      <c r="U12" s="45">
        <v>0.82352941176470584</v>
      </c>
      <c r="V12" s="29">
        <v>4468</v>
      </c>
      <c r="W12" s="45">
        <v>0.54210143169133707</v>
      </c>
      <c r="X12" s="29">
        <v>67</v>
      </c>
      <c r="Y12" s="29">
        <v>2</v>
      </c>
      <c r="Z12" s="29">
        <v>69</v>
      </c>
      <c r="AA12" s="29">
        <v>56</v>
      </c>
      <c r="AB12" s="29">
        <v>2</v>
      </c>
      <c r="AC12" s="29">
        <v>58</v>
      </c>
      <c r="AD12" s="114">
        <v>16</v>
      </c>
      <c r="AE12" s="114">
        <v>42</v>
      </c>
      <c r="AF12" s="114">
        <v>58</v>
      </c>
      <c r="AG12" s="114">
        <v>8</v>
      </c>
      <c r="AH12" s="114">
        <v>3</v>
      </c>
      <c r="AI12" s="114">
        <v>0</v>
      </c>
      <c r="AJ12" s="114">
        <v>9</v>
      </c>
      <c r="AN12" s="39"/>
      <c r="AO12" s="29"/>
      <c r="AP12" s="29"/>
    </row>
    <row r="13" spans="1:42" s="40" customFormat="1" x14ac:dyDescent="0.25">
      <c r="A13" s="30" t="s">
        <v>44</v>
      </c>
      <c r="B13" s="40" t="s">
        <v>45</v>
      </c>
      <c r="C13" s="29">
        <v>1</v>
      </c>
      <c r="D13" s="40">
        <v>0</v>
      </c>
      <c r="E13" s="29">
        <v>14</v>
      </c>
      <c r="F13" s="29">
        <v>0</v>
      </c>
      <c r="G13" s="29">
        <v>54</v>
      </c>
      <c r="H13" s="29">
        <v>14</v>
      </c>
      <c r="I13" s="29">
        <v>8</v>
      </c>
      <c r="J13" s="29">
        <v>3</v>
      </c>
      <c r="K13" s="29">
        <v>1</v>
      </c>
      <c r="L13" s="29">
        <v>94566</v>
      </c>
      <c r="M13" s="29">
        <v>151</v>
      </c>
      <c r="N13" s="29">
        <v>94717</v>
      </c>
      <c r="O13" s="29">
        <v>94566</v>
      </c>
      <c r="P13" s="29">
        <v>151</v>
      </c>
      <c r="Q13" s="29">
        <v>94717</v>
      </c>
      <c r="R13" s="29">
        <v>43171</v>
      </c>
      <c r="S13" s="45">
        <v>0.45651714146733496</v>
      </c>
      <c r="T13" s="29">
        <v>129</v>
      </c>
      <c r="U13" s="45">
        <v>0.85430463576158944</v>
      </c>
      <c r="V13" s="29">
        <v>43300</v>
      </c>
      <c r="W13" s="45">
        <v>0.4571513033563141</v>
      </c>
      <c r="X13" s="29">
        <v>1323</v>
      </c>
      <c r="Y13" s="29">
        <v>27</v>
      </c>
      <c r="Z13" s="29">
        <v>1350</v>
      </c>
      <c r="AA13" s="29">
        <v>1141</v>
      </c>
      <c r="AB13" s="29">
        <v>24</v>
      </c>
      <c r="AC13" s="29">
        <v>1165</v>
      </c>
      <c r="AD13" s="114">
        <v>579</v>
      </c>
      <c r="AE13" s="114">
        <v>423</v>
      </c>
      <c r="AF13" s="114">
        <v>1002</v>
      </c>
      <c r="AG13" s="114">
        <v>23</v>
      </c>
      <c r="AH13" s="114">
        <v>4</v>
      </c>
      <c r="AI13" s="114">
        <v>0</v>
      </c>
      <c r="AJ13" s="114">
        <v>14</v>
      </c>
      <c r="AN13" s="39"/>
      <c r="AO13" s="29"/>
      <c r="AP13" s="29"/>
    </row>
    <row r="14" spans="1:42" s="40" customFormat="1" x14ac:dyDescent="0.25">
      <c r="A14" s="30" t="s">
        <v>46</v>
      </c>
      <c r="B14" s="40" t="s">
        <v>45</v>
      </c>
      <c r="C14" s="29">
        <v>4</v>
      </c>
      <c r="D14" s="29">
        <v>0</v>
      </c>
      <c r="E14" s="29">
        <v>10</v>
      </c>
      <c r="F14" s="29">
        <v>0</v>
      </c>
      <c r="G14" s="29">
        <v>30</v>
      </c>
      <c r="H14" s="29">
        <v>9</v>
      </c>
      <c r="I14" s="29">
        <v>6</v>
      </c>
      <c r="J14" s="29">
        <v>4</v>
      </c>
      <c r="K14" s="29">
        <v>2</v>
      </c>
      <c r="L14" s="29">
        <v>48306</v>
      </c>
      <c r="M14" s="29">
        <v>145</v>
      </c>
      <c r="N14" s="29">
        <v>48451</v>
      </c>
      <c r="O14" s="29">
        <v>48306</v>
      </c>
      <c r="P14" s="29">
        <v>145</v>
      </c>
      <c r="Q14" s="115">
        <v>48451</v>
      </c>
      <c r="R14" s="29">
        <v>24424</v>
      </c>
      <c r="S14" s="45">
        <v>0.50561006914254958</v>
      </c>
      <c r="T14" s="29">
        <v>130</v>
      </c>
      <c r="U14" s="45">
        <v>0.89655172413793105</v>
      </c>
      <c r="V14" s="29">
        <v>24554</v>
      </c>
      <c r="W14" s="124">
        <v>0.50678004581948777</v>
      </c>
      <c r="X14" s="29">
        <v>1700</v>
      </c>
      <c r="Y14" s="29">
        <v>3</v>
      </c>
      <c r="Z14" s="29">
        <v>1703</v>
      </c>
      <c r="AA14" s="29">
        <v>795</v>
      </c>
      <c r="AB14" s="29">
        <v>3</v>
      </c>
      <c r="AC14" s="29">
        <v>798</v>
      </c>
      <c r="AD14" s="29">
        <v>242</v>
      </c>
      <c r="AE14" s="40">
        <v>368</v>
      </c>
      <c r="AF14" s="40">
        <v>610</v>
      </c>
      <c r="AG14" s="40">
        <v>11</v>
      </c>
      <c r="AH14" s="40">
        <v>8</v>
      </c>
      <c r="AI14" s="40">
        <v>0</v>
      </c>
      <c r="AJ14" s="40">
        <v>10</v>
      </c>
      <c r="AN14" s="39"/>
      <c r="AO14" s="29"/>
      <c r="AP14" s="29"/>
    </row>
    <row r="15" spans="1:42" s="40" customFormat="1" x14ac:dyDescent="0.25">
      <c r="A15" s="30" t="s">
        <v>47</v>
      </c>
      <c r="B15" s="40" t="s">
        <v>45</v>
      </c>
      <c r="C15" s="29">
        <v>2</v>
      </c>
      <c r="D15" s="29">
        <v>0</v>
      </c>
      <c r="E15" s="29">
        <v>13</v>
      </c>
      <c r="F15" s="29">
        <v>0</v>
      </c>
      <c r="G15" s="29">
        <v>30</v>
      </c>
      <c r="H15" s="29">
        <v>10</v>
      </c>
      <c r="I15" s="29">
        <v>9</v>
      </c>
      <c r="J15" s="29">
        <v>0</v>
      </c>
      <c r="K15" s="29">
        <v>0</v>
      </c>
      <c r="L15" s="29">
        <v>34022</v>
      </c>
      <c r="M15" s="29">
        <v>45</v>
      </c>
      <c r="N15" s="29">
        <v>34067</v>
      </c>
      <c r="O15" s="29">
        <v>34022</v>
      </c>
      <c r="P15" s="29">
        <v>45</v>
      </c>
      <c r="Q15" s="29">
        <v>34067</v>
      </c>
      <c r="R15" s="29">
        <v>16338</v>
      </c>
      <c r="S15" s="45">
        <v>0.4802186820292752</v>
      </c>
      <c r="T15" s="29">
        <v>39</v>
      </c>
      <c r="U15" s="45">
        <v>0.8666666666666667</v>
      </c>
      <c r="V15" s="29">
        <v>16377</v>
      </c>
      <c r="W15" s="45">
        <v>0.48072915137816657</v>
      </c>
      <c r="X15" s="29">
        <v>936</v>
      </c>
      <c r="Y15" s="29">
        <v>2</v>
      </c>
      <c r="Z15" s="29">
        <v>938</v>
      </c>
      <c r="AA15" s="29">
        <v>630</v>
      </c>
      <c r="AB15" s="29">
        <v>2</v>
      </c>
      <c r="AC15" s="29">
        <v>632</v>
      </c>
      <c r="AD15" s="114">
        <v>329</v>
      </c>
      <c r="AE15" s="114">
        <v>126</v>
      </c>
      <c r="AF15" s="114">
        <v>455</v>
      </c>
      <c r="AG15" s="114">
        <v>10</v>
      </c>
      <c r="AH15" s="114">
        <v>6</v>
      </c>
      <c r="AI15" s="114">
        <v>0</v>
      </c>
      <c r="AJ15" s="114">
        <v>13</v>
      </c>
      <c r="AN15" s="39"/>
      <c r="AO15" s="29"/>
      <c r="AP15" s="29"/>
    </row>
    <row r="16" spans="1:42" s="40" customFormat="1" x14ac:dyDescent="0.25">
      <c r="A16" s="30" t="s">
        <v>48</v>
      </c>
      <c r="B16" s="40" t="s">
        <v>35</v>
      </c>
      <c r="C16" s="29">
        <v>2</v>
      </c>
      <c r="D16" s="29">
        <v>2</v>
      </c>
      <c r="E16" s="29">
        <v>11</v>
      </c>
      <c r="F16" s="29">
        <v>3</v>
      </c>
      <c r="G16" s="29">
        <v>14</v>
      </c>
      <c r="H16" s="29">
        <v>3</v>
      </c>
      <c r="I16" s="29">
        <v>3</v>
      </c>
      <c r="J16" s="29">
        <v>2</v>
      </c>
      <c r="K16" s="29">
        <v>1</v>
      </c>
      <c r="L16" s="29">
        <v>9024</v>
      </c>
      <c r="M16" s="29">
        <v>25</v>
      </c>
      <c r="N16" s="29">
        <v>9049</v>
      </c>
      <c r="O16" s="29">
        <v>9024</v>
      </c>
      <c r="P16" s="29">
        <v>25</v>
      </c>
      <c r="Q16" s="29">
        <v>9049</v>
      </c>
      <c r="R16" s="29">
        <v>4968</v>
      </c>
      <c r="S16" s="45">
        <v>0.55053191489361697</v>
      </c>
      <c r="T16" s="29">
        <v>23</v>
      </c>
      <c r="U16" s="45">
        <v>0.92</v>
      </c>
      <c r="V16" s="29">
        <v>4991</v>
      </c>
      <c r="W16" s="45">
        <v>0.55155265775223783</v>
      </c>
      <c r="X16" s="29">
        <v>125</v>
      </c>
      <c r="Y16" s="29">
        <v>8</v>
      </c>
      <c r="Z16" s="29">
        <v>133</v>
      </c>
      <c r="AA16" s="29">
        <v>109</v>
      </c>
      <c r="AB16" s="29">
        <v>7</v>
      </c>
      <c r="AC16" s="29">
        <v>116</v>
      </c>
      <c r="AD16" s="114">
        <v>13</v>
      </c>
      <c r="AE16" s="114">
        <v>203</v>
      </c>
      <c r="AF16" s="114">
        <v>216</v>
      </c>
      <c r="AG16" s="114">
        <v>4</v>
      </c>
      <c r="AH16" s="114">
        <v>3</v>
      </c>
      <c r="AI16" s="114">
        <v>0</v>
      </c>
      <c r="AJ16" s="114">
        <v>11</v>
      </c>
      <c r="AN16" s="39"/>
      <c r="AO16" s="29"/>
      <c r="AP16" s="29"/>
    </row>
    <row r="17" spans="1:42" s="40" customFormat="1" x14ac:dyDescent="0.25">
      <c r="A17" s="30" t="s">
        <v>49</v>
      </c>
      <c r="B17" s="40" t="s">
        <v>35</v>
      </c>
      <c r="C17" s="29">
        <v>2</v>
      </c>
      <c r="D17" s="29">
        <v>2</v>
      </c>
      <c r="E17" s="29">
        <v>8</v>
      </c>
      <c r="F17" s="29">
        <v>3</v>
      </c>
      <c r="G17" s="29">
        <v>12</v>
      </c>
      <c r="H17" s="29">
        <v>7</v>
      </c>
      <c r="I17" s="29">
        <v>6</v>
      </c>
      <c r="J17" s="29">
        <v>0</v>
      </c>
      <c r="K17" s="29">
        <v>0</v>
      </c>
      <c r="L17" s="29">
        <v>9874</v>
      </c>
      <c r="M17" s="29">
        <v>12</v>
      </c>
      <c r="N17" s="29">
        <v>9886</v>
      </c>
      <c r="O17" s="29">
        <v>6280</v>
      </c>
      <c r="P17" s="29">
        <v>9</v>
      </c>
      <c r="Q17" s="29">
        <v>6289</v>
      </c>
      <c r="R17" s="29">
        <v>3085</v>
      </c>
      <c r="S17" s="45">
        <v>0.49124203821656048</v>
      </c>
      <c r="T17" s="29">
        <v>7</v>
      </c>
      <c r="U17" s="45">
        <v>0.77777777777777779</v>
      </c>
      <c r="V17" s="29">
        <v>3092</v>
      </c>
      <c r="W17" s="45">
        <v>0.49165209095245666</v>
      </c>
      <c r="X17" s="29">
        <v>81</v>
      </c>
      <c r="Y17" s="29">
        <v>3</v>
      </c>
      <c r="Z17" s="29">
        <v>84</v>
      </c>
      <c r="AA17" s="29">
        <v>63</v>
      </c>
      <c r="AB17" s="29">
        <v>3</v>
      </c>
      <c r="AC17" s="29">
        <v>66</v>
      </c>
      <c r="AD17" s="114">
        <v>3</v>
      </c>
      <c r="AE17" s="114">
        <v>81</v>
      </c>
      <c r="AF17" s="114">
        <v>84</v>
      </c>
      <c r="AG17" s="114">
        <v>3</v>
      </c>
      <c r="AH17" s="114">
        <v>2</v>
      </c>
      <c r="AI17" s="114">
        <v>0</v>
      </c>
      <c r="AJ17" s="114">
        <v>8</v>
      </c>
      <c r="AN17" s="39"/>
      <c r="AO17" s="29"/>
      <c r="AP17" s="29"/>
    </row>
    <row r="18" spans="1:42" s="40" customFormat="1" x14ac:dyDescent="0.25">
      <c r="A18" s="30" t="s">
        <v>50</v>
      </c>
      <c r="B18" s="40" t="s">
        <v>45</v>
      </c>
      <c r="C18" s="29">
        <v>3</v>
      </c>
      <c r="D18" s="29">
        <v>0</v>
      </c>
      <c r="E18" s="29">
        <v>14</v>
      </c>
      <c r="F18" s="29">
        <v>0</v>
      </c>
      <c r="G18" s="29">
        <v>48</v>
      </c>
      <c r="H18" s="29">
        <v>8</v>
      </c>
      <c r="I18" s="29">
        <v>6</v>
      </c>
      <c r="J18" s="29">
        <v>0</v>
      </c>
      <c r="K18" s="29">
        <v>0</v>
      </c>
      <c r="L18" s="29">
        <v>115249</v>
      </c>
      <c r="M18" s="29">
        <v>184</v>
      </c>
      <c r="N18" s="29">
        <v>115433</v>
      </c>
      <c r="O18" s="29">
        <v>115249</v>
      </c>
      <c r="P18" s="29">
        <v>184</v>
      </c>
      <c r="Q18" s="29">
        <v>115433</v>
      </c>
      <c r="R18" s="29">
        <v>37896</v>
      </c>
      <c r="S18" s="45">
        <v>0.32881847130994629</v>
      </c>
      <c r="T18" s="29">
        <v>167</v>
      </c>
      <c r="U18" s="45">
        <v>0.90760869565217395</v>
      </c>
      <c r="V18" s="29">
        <v>38063</v>
      </c>
      <c r="W18" s="45">
        <v>0.32974106191470376</v>
      </c>
      <c r="X18" s="29">
        <v>2260</v>
      </c>
      <c r="Y18" s="29">
        <v>1</v>
      </c>
      <c r="Z18" s="29">
        <v>2261</v>
      </c>
      <c r="AA18" s="29">
        <v>1307</v>
      </c>
      <c r="AB18" s="29">
        <v>1</v>
      </c>
      <c r="AC18" s="29">
        <v>1308</v>
      </c>
      <c r="AD18" s="114">
        <v>632</v>
      </c>
      <c r="AE18" s="114">
        <v>501</v>
      </c>
      <c r="AF18" s="114">
        <v>1133</v>
      </c>
      <c r="AG18" s="114">
        <v>19</v>
      </c>
      <c r="AH18" s="114">
        <v>8</v>
      </c>
      <c r="AI18" s="114">
        <v>0</v>
      </c>
      <c r="AJ18" s="114">
        <v>14</v>
      </c>
      <c r="AN18" s="39"/>
      <c r="AO18" s="29"/>
      <c r="AP18" s="29"/>
    </row>
    <row r="19" spans="1:42" s="40" customFormat="1" x14ac:dyDescent="0.25">
      <c r="A19" s="30" t="s">
        <v>51</v>
      </c>
      <c r="B19" s="40" t="s">
        <v>35</v>
      </c>
      <c r="C19" s="29">
        <v>4</v>
      </c>
      <c r="D19" s="29">
        <v>2</v>
      </c>
      <c r="E19" s="29">
        <v>15</v>
      </c>
      <c r="F19" s="29">
        <v>3</v>
      </c>
      <c r="G19" s="29">
        <v>29</v>
      </c>
      <c r="H19" s="29">
        <v>6</v>
      </c>
      <c r="I19" s="29">
        <v>5</v>
      </c>
      <c r="J19" s="29">
        <v>0</v>
      </c>
      <c r="K19" s="29">
        <v>0</v>
      </c>
      <c r="L19" s="29">
        <v>58314</v>
      </c>
      <c r="M19" s="29">
        <v>63</v>
      </c>
      <c r="N19" s="29">
        <v>58377</v>
      </c>
      <c r="O19" s="29">
        <v>47139</v>
      </c>
      <c r="P19" s="29">
        <v>42</v>
      </c>
      <c r="Q19" s="29">
        <v>47181</v>
      </c>
      <c r="R19" s="29">
        <v>20795</v>
      </c>
      <c r="S19" s="45">
        <v>0.44114215405502877</v>
      </c>
      <c r="T19" s="29">
        <v>40</v>
      </c>
      <c r="U19" s="45">
        <v>0.95238095238095233</v>
      </c>
      <c r="V19" s="29">
        <v>20835</v>
      </c>
      <c r="W19" s="45">
        <v>0.44159725313155718</v>
      </c>
      <c r="X19" s="29">
        <v>618</v>
      </c>
      <c r="Y19" s="29">
        <v>11</v>
      </c>
      <c r="Z19" s="29">
        <v>629</v>
      </c>
      <c r="AA19" s="29">
        <v>527</v>
      </c>
      <c r="AB19" s="29">
        <v>7</v>
      </c>
      <c r="AC19" s="29">
        <v>534</v>
      </c>
      <c r="AD19" s="114">
        <v>32</v>
      </c>
      <c r="AE19" s="114">
        <v>351</v>
      </c>
      <c r="AF19" s="114">
        <v>383</v>
      </c>
      <c r="AG19" s="114">
        <v>12</v>
      </c>
      <c r="AH19" s="114">
        <v>5</v>
      </c>
      <c r="AI19" s="114">
        <v>0</v>
      </c>
      <c r="AJ19" s="114">
        <v>15</v>
      </c>
      <c r="AN19" s="39"/>
      <c r="AO19" s="29"/>
      <c r="AP19" s="29"/>
    </row>
    <row r="20" spans="1:42" s="40" customFormat="1" x14ac:dyDescent="0.25">
      <c r="A20" s="30" t="s">
        <v>52</v>
      </c>
      <c r="B20" s="40" t="s">
        <v>35</v>
      </c>
      <c r="C20" s="29">
        <v>3</v>
      </c>
      <c r="D20" s="29">
        <v>1</v>
      </c>
      <c r="E20" s="29">
        <v>13</v>
      </c>
      <c r="F20" s="29">
        <v>2</v>
      </c>
      <c r="G20" s="29">
        <v>19</v>
      </c>
      <c r="H20" s="29">
        <v>8</v>
      </c>
      <c r="I20" s="29">
        <v>8</v>
      </c>
      <c r="J20" s="29">
        <v>0</v>
      </c>
      <c r="K20" s="29">
        <v>0</v>
      </c>
      <c r="L20" s="29">
        <v>15181</v>
      </c>
      <c r="M20" s="29">
        <v>29</v>
      </c>
      <c r="N20" s="29">
        <v>15210</v>
      </c>
      <c r="O20" s="29">
        <v>13559</v>
      </c>
      <c r="P20" s="29">
        <v>29</v>
      </c>
      <c r="Q20" s="29">
        <v>13588</v>
      </c>
      <c r="R20" s="29">
        <v>5669</v>
      </c>
      <c r="S20" s="45">
        <v>0.41809867984364629</v>
      </c>
      <c r="T20" s="29">
        <v>24</v>
      </c>
      <c r="U20" s="45">
        <v>0.82758620689655171</v>
      </c>
      <c r="V20" s="29">
        <v>5693</v>
      </c>
      <c r="W20" s="45">
        <v>0.4189726229025611</v>
      </c>
      <c r="X20" s="29">
        <v>126</v>
      </c>
      <c r="Y20" s="29">
        <v>0</v>
      </c>
      <c r="Z20" s="29">
        <v>126</v>
      </c>
      <c r="AA20" s="29">
        <v>86</v>
      </c>
      <c r="AB20" s="29">
        <v>0</v>
      </c>
      <c r="AC20" s="29">
        <v>86</v>
      </c>
      <c r="AD20" s="114">
        <v>9</v>
      </c>
      <c r="AE20" s="114">
        <v>65</v>
      </c>
      <c r="AF20" s="114">
        <v>74</v>
      </c>
      <c r="AG20" s="114">
        <v>6</v>
      </c>
      <c r="AH20" s="114">
        <v>5</v>
      </c>
      <c r="AI20" s="114">
        <v>0</v>
      </c>
      <c r="AJ20" s="114">
        <v>13</v>
      </c>
      <c r="AN20" s="39"/>
      <c r="AO20" s="29"/>
      <c r="AP20" s="29"/>
    </row>
    <row r="21" spans="1:42" s="40" customFormat="1" x14ac:dyDescent="0.25">
      <c r="A21" s="30" t="s">
        <v>53</v>
      </c>
      <c r="B21" s="40" t="s">
        <v>35</v>
      </c>
      <c r="C21" s="29">
        <v>5</v>
      </c>
      <c r="D21" s="29">
        <v>0</v>
      </c>
      <c r="E21" s="29">
        <v>12</v>
      </c>
      <c r="F21" s="29">
        <v>0</v>
      </c>
      <c r="G21" s="29">
        <v>31</v>
      </c>
      <c r="H21" s="29">
        <v>6</v>
      </c>
      <c r="I21" s="29">
        <v>6</v>
      </c>
      <c r="J21" s="29">
        <v>2</v>
      </c>
      <c r="K21" s="29">
        <v>1</v>
      </c>
      <c r="L21" s="29">
        <v>25651</v>
      </c>
      <c r="M21" s="29">
        <v>94</v>
      </c>
      <c r="N21" s="29">
        <v>25745</v>
      </c>
      <c r="O21" s="29">
        <v>25651</v>
      </c>
      <c r="P21" s="29">
        <v>94</v>
      </c>
      <c r="Q21" s="29">
        <v>25745</v>
      </c>
      <c r="R21" s="29">
        <v>12127</v>
      </c>
      <c r="S21" s="45">
        <v>0.47276909282289187</v>
      </c>
      <c r="T21" s="29">
        <v>87</v>
      </c>
      <c r="U21" s="45">
        <v>0.92553191489361697</v>
      </c>
      <c r="V21" s="29">
        <v>12214</v>
      </c>
      <c r="W21" s="45">
        <v>0.47442221790638961</v>
      </c>
      <c r="X21" s="29">
        <v>484</v>
      </c>
      <c r="Y21" s="29">
        <v>32</v>
      </c>
      <c r="Z21" s="29">
        <v>516</v>
      </c>
      <c r="AA21" s="29">
        <v>407</v>
      </c>
      <c r="AB21" s="29">
        <v>23</v>
      </c>
      <c r="AC21" s="29">
        <v>430</v>
      </c>
      <c r="AD21" s="114">
        <v>13</v>
      </c>
      <c r="AE21" s="114">
        <v>226</v>
      </c>
      <c r="AF21" s="114">
        <v>239</v>
      </c>
      <c r="AG21" s="114">
        <v>13</v>
      </c>
      <c r="AH21" s="114">
        <v>5</v>
      </c>
      <c r="AI21" s="114">
        <v>0</v>
      </c>
      <c r="AJ21" s="114">
        <v>12</v>
      </c>
      <c r="AN21" s="39"/>
      <c r="AO21" s="29"/>
      <c r="AP21" s="29"/>
    </row>
    <row r="22" spans="1:42" s="40" customFormat="1" x14ac:dyDescent="0.25">
      <c r="A22" s="30" t="s">
        <v>54</v>
      </c>
      <c r="B22" s="40" t="s">
        <v>35</v>
      </c>
      <c r="C22" s="29">
        <v>2</v>
      </c>
      <c r="D22" s="29">
        <v>1</v>
      </c>
      <c r="E22" s="29">
        <v>10</v>
      </c>
      <c r="F22" s="29">
        <v>2</v>
      </c>
      <c r="G22" s="29">
        <v>16</v>
      </c>
      <c r="H22" s="29">
        <v>6</v>
      </c>
      <c r="I22" s="29">
        <v>6</v>
      </c>
      <c r="J22" s="29">
        <v>0</v>
      </c>
      <c r="K22" s="29">
        <v>0</v>
      </c>
      <c r="L22" s="29">
        <v>9607</v>
      </c>
      <c r="M22" s="29">
        <v>80</v>
      </c>
      <c r="N22" s="29">
        <v>9687</v>
      </c>
      <c r="O22" s="29">
        <v>7746</v>
      </c>
      <c r="P22" s="29">
        <v>68</v>
      </c>
      <c r="Q22" s="29">
        <v>7814</v>
      </c>
      <c r="R22" s="29">
        <v>3278</v>
      </c>
      <c r="S22" s="45">
        <v>0.42318616059901887</v>
      </c>
      <c r="T22" s="29">
        <v>59</v>
      </c>
      <c r="U22" s="45">
        <v>0.86764705882352944</v>
      </c>
      <c r="V22" s="29">
        <v>3337</v>
      </c>
      <c r="W22" s="45">
        <v>0.42705400563091889</v>
      </c>
      <c r="X22" s="29">
        <v>86</v>
      </c>
      <c r="Y22" s="29">
        <v>6</v>
      </c>
      <c r="Z22" s="29">
        <v>92</v>
      </c>
      <c r="AA22" s="29">
        <v>48</v>
      </c>
      <c r="AB22" s="29">
        <v>3</v>
      </c>
      <c r="AC22" s="29">
        <v>51</v>
      </c>
      <c r="AD22" s="114">
        <v>10</v>
      </c>
      <c r="AE22" s="114">
        <v>25</v>
      </c>
      <c r="AF22" s="114">
        <v>35</v>
      </c>
      <c r="AG22" s="114">
        <v>3</v>
      </c>
      <c r="AH22" s="114">
        <v>2</v>
      </c>
      <c r="AI22" s="114">
        <v>0</v>
      </c>
      <c r="AJ22" s="114">
        <v>10</v>
      </c>
      <c r="AN22" s="39"/>
      <c r="AO22" s="29"/>
      <c r="AP22" s="29"/>
    </row>
    <row r="23" spans="1:42" s="40" customFormat="1" x14ac:dyDescent="0.25">
      <c r="A23" s="30" t="s">
        <v>55</v>
      </c>
      <c r="B23" s="40" t="s">
        <v>35</v>
      </c>
      <c r="C23" s="29">
        <v>3</v>
      </c>
      <c r="D23" s="29">
        <v>4</v>
      </c>
      <c r="E23" s="29">
        <v>13</v>
      </c>
      <c r="F23" s="29">
        <v>5</v>
      </c>
      <c r="G23" s="29">
        <v>25</v>
      </c>
      <c r="H23" s="29">
        <v>8</v>
      </c>
      <c r="I23" s="29">
        <v>8</v>
      </c>
      <c r="J23" s="29">
        <v>3</v>
      </c>
      <c r="K23" s="29">
        <v>2</v>
      </c>
      <c r="L23" s="29">
        <v>78961</v>
      </c>
      <c r="M23" s="29">
        <v>65</v>
      </c>
      <c r="N23" s="29">
        <v>79026</v>
      </c>
      <c r="O23" s="29">
        <v>78961</v>
      </c>
      <c r="P23" s="29">
        <v>65</v>
      </c>
      <c r="Q23" s="29">
        <v>79026</v>
      </c>
      <c r="R23" s="29">
        <v>32984</v>
      </c>
      <c r="S23" s="45">
        <v>0.41772520611441089</v>
      </c>
      <c r="T23" s="29">
        <v>53</v>
      </c>
      <c r="U23" s="45">
        <v>0.81538461538461537</v>
      </c>
      <c r="V23" s="29">
        <v>33037</v>
      </c>
      <c r="W23" s="45">
        <v>0.41805228658922378</v>
      </c>
      <c r="X23" s="29">
        <v>1210</v>
      </c>
      <c r="Y23" s="29">
        <v>26</v>
      </c>
      <c r="Z23" s="29">
        <v>1236</v>
      </c>
      <c r="AA23" s="29">
        <v>888</v>
      </c>
      <c r="AB23" s="29">
        <v>17</v>
      </c>
      <c r="AC23" s="29">
        <v>905</v>
      </c>
      <c r="AD23" s="114">
        <v>163</v>
      </c>
      <c r="AE23" s="114">
        <v>1262</v>
      </c>
      <c r="AF23" s="114">
        <v>1425</v>
      </c>
      <c r="AG23" s="114">
        <v>11</v>
      </c>
      <c r="AH23" s="114">
        <v>8</v>
      </c>
      <c r="AI23" s="114">
        <v>0</v>
      </c>
      <c r="AJ23" s="114">
        <v>13</v>
      </c>
      <c r="AN23" s="39"/>
      <c r="AO23" s="29"/>
      <c r="AP23" s="29"/>
    </row>
    <row r="24" spans="1:42" s="40" customFormat="1" x14ac:dyDescent="0.25">
      <c r="A24" s="30" t="s">
        <v>56</v>
      </c>
      <c r="B24" s="40" t="s">
        <v>35</v>
      </c>
      <c r="C24" s="29">
        <v>1</v>
      </c>
      <c r="D24" s="40">
        <v>0</v>
      </c>
      <c r="E24" s="29">
        <v>12</v>
      </c>
      <c r="F24" s="29">
        <v>0</v>
      </c>
      <c r="G24" s="29">
        <v>27</v>
      </c>
      <c r="H24" s="29">
        <v>8</v>
      </c>
      <c r="I24" s="29">
        <v>8</v>
      </c>
      <c r="J24" s="29">
        <v>0</v>
      </c>
      <c r="K24" s="29">
        <v>0</v>
      </c>
      <c r="L24" s="29">
        <v>38755</v>
      </c>
      <c r="M24" s="29">
        <v>74</v>
      </c>
      <c r="N24" s="29">
        <v>38829</v>
      </c>
      <c r="O24" s="29">
        <v>38755</v>
      </c>
      <c r="P24" s="29">
        <v>74</v>
      </c>
      <c r="Q24" s="29">
        <v>38829</v>
      </c>
      <c r="R24" s="29">
        <v>17930</v>
      </c>
      <c r="S24" s="45">
        <v>0.46264998064765839</v>
      </c>
      <c r="T24" s="29">
        <v>66</v>
      </c>
      <c r="U24" s="45">
        <v>0.89189189189189189</v>
      </c>
      <c r="V24" s="29">
        <v>17996</v>
      </c>
      <c r="W24" s="45">
        <v>0.4634680264750573</v>
      </c>
      <c r="X24" s="29">
        <v>781</v>
      </c>
      <c r="Y24" s="29">
        <v>18</v>
      </c>
      <c r="Z24" s="29">
        <v>799</v>
      </c>
      <c r="AA24" s="29">
        <v>606</v>
      </c>
      <c r="AB24" s="29">
        <v>13</v>
      </c>
      <c r="AC24" s="29">
        <v>619</v>
      </c>
      <c r="AD24" s="114">
        <v>51</v>
      </c>
      <c r="AE24" s="114">
        <v>132</v>
      </c>
      <c r="AF24" s="114">
        <v>183</v>
      </c>
      <c r="AG24" s="114">
        <v>8</v>
      </c>
      <c r="AH24" s="114">
        <v>5</v>
      </c>
      <c r="AI24" s="114">
        <v>0</v>
      </c>
      <c r="AJ24" s="114">
        <v>12</v>
      </c>
      <c r="AN24" s="39"/>
      <c r="AO24" s="29"/>
      <c r="AP24" s="29"/>
    </row>
    <row r="25" spans="1:42" s="40" customFormat="1" x14ac:dyDescent="0.25">
      <c r="A25" s="30" t="s">
        <v>57</v>
      </c>
      <c r="B25" s="40" t="s">
        <v>35</v>
      </c>
      <c r="C25" s="29">
        <v>1</v>
      </c>
      <c r="D25" s="40">
        <v>0</v>
      </c>
      <c r="E25" s="29">
        <v>7</v>
      </c>
      <c r="F25" s="29">
        <v>0</v>
      </c>
      <c r="G25" s="29">
        <v>16</v>
      </c>
      <c r="H25" s="29">
        <v>4</v>
      </c>
      <c r="I25" s="29">
        <v>4</v>
      </c>
      <c r="J25" s="29">
        <v>0</v>
      </c>
      <c r="K25" s="29">
        <v>0</v>
      </c>
      <c r="L25" s="29">
        <v>3037</v>
      </c>
      <c r="M25" s="35">
        <v>25</v>
      </c>
      <c r="N25" s="29">
        <v>3062</v>
      </c>
      <c r="O25" s="29">
        <v>3037</v>
      </c>
      <c r="P25" s="29">
        <v>25</v>
      </c>
      <c r="Q25" s="29">
        <v>3062</v>
      </c>
      <c r="R25" s="29">
        <v>1859</v>
      </c>
      <c r="S25" s="45">
        <v>0.61211722094171883</v>
      </c>
      <c r="T25" s="29">
        <v>22</v>
      </c>
      <c r="U25" s="45">
        <v>0.88</v>
      </c>
      <c r="V25" s="29">
        <v>1881</v>
      </c>
      <c r="W25" s="45">
        <v>0.6143043762246897</v>
      </c>
      <c r="X25" s="29">
        <v>73</v>
      </c>
      <c r="Y25" s="29">
        <v>5</v>
      </c>
      <c r="Z25" s="29">
        <v>78</v>
      </c>
      <c r="AA25" s="29">
        <v>60</v>
      </c>
      <c r="AB25" s="29">
        <v>3</v>
      </c>
      <c r="AC25" s="29">
        <v>63</v>
      </c>
      <c r="AD25" s="29">
        <v>3</v>
      </c>
      <c r="AE25" s="29">
        <v>1</v>
      </c>
      <c r="AF25" s="29">
        <v>4</v>
      </c>
      <c r="AG25" s="40">
        <v>6</v>
      </c>
      <c r="AH25" s="40">
        <v>2</v>
      </c>
      <c r="AI25" s="114">
        <v>0</v>
      </c>
      <c r="AJ25" s="40">
        <v>7</v>
      </c>
      <c r="AN25" s="39"/>
      <c r="AO25" s="29"/>
      <c r="AP25" s="29"/>
    </row>
    <row r="26" spans="1:42" s="40" customFormat="1" x14ac:dyDescent="0.25">
      <c r="A26" s="30" t="s">
        <v>58</v>
      </c>
      <c r="B26" s="40" t="s">
        <v>35</v>
      </c>
      <c r="C26" s="29">
        <v>3</v>
      </c>
      <c r="D26" s="29">
        <v>0</v>
      </c>
      <c r="E26" s="29">
        <v>8</v>
      </c>
      <c r="F26" s="29">
        <v>0</v>
      </c>
      <c r="G26" s="29">
        <v>28</v>
      </c>
      <c r="H26" s="29">
        <v>6</v>
      </c>
      <c r="I26" s="29">
        <v>3</v>
      </c>
      <c r="J26" s="29">
        <v>0</v>
      </c>
      <c r="K26" s="29">
        <v>0</v>
      </c>
      <c r="L26" s="29">
        <v>18101</v>
      </c>
      <c r="M26" s="29">
        <v>226</v>
      </c>
      <c r="N26" s="29">
        <v>18327</v>
      </c>
      <c r="O26" s="29">
        <v>18101</v>
      </c>
      <c r="P26" s="29">
        <v>226</v>
      </c>
      <c r="Q26" s="29">
        <v>18327</v>
      </c>
      <c r="R26" s="29">
        <v>10510</v>
      </c>
      <c r="S26" s="45">
        <v>0.58063090436992426</v>
      </c>
      <c r="T26" s="29">
        <v>192</v>
      </c>
      <c r="U26" s="45">
        <v>0.84955752212389379</v>
      </c>
      <c r="V26" s="29">
        <v>10702</v>
      </c>
      <c r="W26" s="45">
        <v>0.58394718175369675</v>
      </c>
      <c r="X26" s="29">
        <v>494</v>
      </c>
      <c r="Y26" s="29">
        <v>0</v>
      </c>
      <c r="Z26" s="29">
        <v>494</v>
      </c>
      <c r="AA26" s="29">
        <v>198</v>
      </c>
      <c r="AB26" s="29">
        <v>0</v>
      </c>
      <c r="AC26" s="29">
        <v>198</v>
      </c>
      <c r="AD26" s="114">
        <v>20</v>
      </c>
      <c r="AE26" s="114">
        <v>77</v>
      </c>
      <c r="AF26" s="114">
        <v>97</v>
      </c>
      <c r="AG26" s="114">
        <v>7</v>
      </c>
      <c r="AH26" s="114">
        <v>3</v>
      </c>
      <c r="AI26" s="114">
        <v>0</v>
      </c>
      <c r="AJ26" s="114">
        <v>8</v>
      </c>
      <c r="AN26" s="39"/>
      <c r="AO26" s="29"/>
      <c r="AP26" s="29"/>
    </row>
    <row r="27" spans="1:42" s="40" customFormat="1" x14ac:dyDescent="0.25">
      <c r="A27" s="30" t="s">
        <v>59</v>
      </c>
      <c r="B27" s="40" t="s">
        <v>45</v>
      </c>
      <c r="C27" s="29">
        <v>6</v>
      </c>
      <c r="D27" s="29">
        <v>0</v>
      </c>
      <c r="E27" s="29">
        <v>10</v>
      </c>
      <c r="F27" s="29">
        <v>0</v>
      </c>
      <c r="G27" s="29">
        <v>43</v>
      </c>
      <c r="H27" s="29">
        <v>8</v>
      </c>
      <c r="I27" s="29">
        <v>4</v>
      </c>
      <c r="J27" s="29">
        <v>6</v>
      </c>
      <c r="K27" s="29">
        <v>2</v>
      </c>
      <c r="L27" s="29">
        <v>43313</v>
      </c>
      <c r="M27" s="29">
        <v>351</v>
      </c>
      <c r="N27" s="29">
        <v>43664</v>
      </c>
      <c r="O27" s="29">
        <v>43313</v>
      </c>
      <c r="P27" s="29">
        <v>351</v>
      </c>
      <c r="Q27" s="29">
        <v>43664</v>
      </c>
      <c r="R27" s="29">
        <v>20169</v>
      </c>
      <c r="S27" s="45">
        <v>0.46565696211299146</v>
      </c>
      <c r="T27" s="29">
        <v>312</v>
      </c>
      <c r="U27" s="45">
        <v>0.88888888888888884</v>
      </c>
      <c r="V27" s="29">
        <v>20481</v>
      </c>
      <c r="W27" s="45">
        <v>0.46905917918651518</v>
      </c>
      <c r="X27" s="29">
        <v>787</v>
      </c>
      <c r="Y27" s="29">
        <v>7</v>
      </c>
      <c r="Z27" s="29">
        <v>794</v>
      </c>
      <c r="AA27" s="29">
        <v>555</v>
      </c>
      <c r="AB27" s="29">
        <v>7</v>
      </c>
      <c r="AC27" s="29">
        <v>562</v>
      </c>
      <c r="AD27" s="114">
        <v>257</v>
      </c>
      <c r="AE27" s="114">
        <v>1421</v>
      </c>
      <c r="AF27" s="114">
        <v>1678</v>
      </c>
      <c r="AG27" s="114">
        <v>11</v>
      </c>
      <c r="AH27" s="114">
        <v>3</v>
      </c>
      <c r="AI27" s="114">
        <v>0</v>
      </c>
      <c r="AJ27" s="114">
        <v>10</v>
      </c>
      <c r="AN27" s="39"/>
      <c r="AO27" s="29"/>
      <c r="AP27" s="29"/>
    </row>
    <row r="28" spans="1:42" s="40" customFormat="1" x14ac:dyDescent="0.25">
      <c r="A28" s="30" t="s">
        <v>60</v>
      </c>
      <c r="B28" s="40" t="s">
        <v>35</v>
      </c>
      <c r="C28" s="29">
        <v>3</v>
      </c>
      <c r="D28" s="40">
        <v>0</v>
      </c>
      <c r="E28" s="29">
        <v>8</v>
      </c>
      <c r="F28" s="29">
        <v>0</v>
      </c>
      <c r="G28" s="29">
        <v>12</v>
      </c>
      <c r="H28" s="29">
        <v>4</v>
      </c>
      <c r="I28" s="29">
        <v>3</v>
      </c>
      <c r="J28" s="29">
        <v>0</v>
      </c>
      <c r="K28" s="29">
        <v>0</v>
      </c>
      <c r="L28" s="29">
        <v>5166</v>
      </c>
      <c r="M28" s="35">
        <v>9</v>
      </c>
      <c r="N28" s="29">
        <v>5175</v>
      </c>
      <c r="O28" s="29">
        <v>5166</v>
      </c>
      <c r="P28" s="29">
        <v>9</v>
      </c>
      <c r="Q28" s="29">
        <v>5175</v>
      </c>
      <c r="R28" s="29">
        <v>2339</v>
      </c>
      <c r="S28" s="45">
        <v>0.45276809910956251</v>
      </c>
      <c r="T28" s="29">
        <v>6</v>
      </c>
      <c r="U28" s="45">
        <v>0.66666666666666663</v>
      </c>
      <c r="V28" s="29">
        <v>2345</v>
      </c>
      <c r="W28" s="45">
        <v>0.45314009661835747</v>
      </c>
      <c r="X28" s="29">
        <v>109</v>
      </c>
      <c r="Y28" s="29">
        <v>3</v>
      </c>
      <c r="Z28" s="29">
        <v>112</v>
      </c>
      <c r="AA28" s="29">
        <v>66</v>
      </c>
      <c r="AB28" s="29">
        <v>2</v>
      </c>
      <c r="AC28" s="29">
        <v>68</v>
      </c>
      <c r="AD28" s="114">
        <v>14</v>
      </c>
      <c r="AE28" s="114">
        <v>63</v>
      </c>
      <c r="AF28" s="114">
        <v>77</v>
      </c>
      <c r="AG28" s="114">
        <v>8</v>
      </c>
      <c r="AH28" s="114">
        <v>5</v>
      </c>
      <c r="AI28" s="114">
        <v>0</v>
      </c>
      <c r="AJ28" s="114">
        <v>8</v>
      </c>
      <c r="AN28" s="39"/>
      <c r="AO28" s="29"/>
      <c r="AP28" s="29"/>
    </row>
    <row r="29" spans="1:42" s="40" customFormat="1" x14ac:dyDescent="0.25">
      <c r="A29" s="30" t="s">
        <v>61</v>
      </c>
      <c r="B29" s="40" t="s">
        <v>35</v>
      </c>
      <c r="C29" s="29">
        <v>3</v>
      </c>
      <c r="D29" s="29">
        <v>0</v>
      </c>
      <c r="E29" s="29">
        <v>7</v>
      </c>
      <c r="F29" s="29">
        <v>0</v>
      </c>
      <c r="G29" s="29">
        <v>13</v>
      </c>
      <c r="H29" s="29">
        <v>3</v>
      </c>
      <c r="I29" s="29">
        <v>2</v>
      </c>
      <c r="J29" s="29">
        <v>1</v>
      </c>
      <c r="K29" s="29">
        <v>1</v>
      </c>
      <c r="L29" s="29">
        <v>3359</v>
      </c>
      <c r="M29" s="29">
        <v>113</v>
      </c>
      <c r="N29" s="29">
        <v>3472</v>
      </c>
      <c r="O29" s="29">
        <v>3359</v>
      </c>
      <c r="P29" s="29">
        <v>113</v>
      </c>
      <c r="Q29" s="29">
        <v>3472</v>
      </c>
      <c r="R29" s="29">
        <v>2029</v>
      </c>
      <c r="S29" s="45">
        <v>0.60404882405477822</v>
      </c>
      <c r="T29" s="29">
        <v>101</v>
      </c>
      <c r="U29" s="45">
        <v>0.89380530973451322</v>
      </c>
      <c r="V29" s="29">
        <v>2130</v>
      </c>
      <c r="W29" s="45">
        <v>0.61347926267281105</v>
      </c>
      <c r="X29" s="29">
        <v>84</v>
      </c>
      <c r="Y29" s="29">
        <v>40</v>
      </c>
      <c r="Z29" s="29">
        <v>124</v>
      </c>
      <c r="AA29" s="29">
        <v>53</v>
      </c>
      <c r="AB29" s="29">
        <v>24</v>
      </c>
      <c r="AC29" s="29">
        <v>77</v>
      </c>
      <c r="AD29" s="114">
        <v>1</v>
      </c>
      <c r="AE29" s="114">
        <v>10</v>
      </c>
      <c r="AF29" s="114">
        <v>11</v>
      </c>
      <c r="AG29" s="114">
        <v>6</v>
      </c>
      <c r="AH29" s="114">
        <v>3</v>
      </c>
      <c r="AI29" s="114">
        <v>0</v>
      </c>
      <c r="AJ29" s="114">
        <v>7</v>
      </c>
      <c r="AN29" s="39"/>
      <c r="AO29" s="29"/>
      <c r="AP29" s="29"/>
    </row>
    <row r="30" spans="1:42" s="40" customFormat="1" x14ac:dyDescent="0.25">
      <c r="A30" s="30" t="s">
        <v>719</v>
      </c>
      <c r="B30" s="40" t="s">
        <v>35</v>
      </c>
      <c r="C30" s="29">
        <v>2</v>
      </c>
      <c r="D30" s="29">
        <v>1</v>
      </c>
      <c r="E30" s="29">
        <v>11</v>
      </c>
      <c r="F30" s="29">
        <v>1</v>
      </c>
      <c r="G30" s="29">
        <v>18</v>
      </c>
      <c r="H30" s="29">
        <v>5</v>
      </c>
      <c r="I30" s="29">
        <v>4</v>
      </c>
      <c r="J30" s="29">
        <v>0</v>
      </c>
      <c r="K30" s="29">
        <v>0</v>
      </c>
      <c r="L30" s="29">
        <v>22733</v>
      </c>
      <c r="M30" s="29">
        <v>29</v>
      </c>
      <c r="N30" s="29">
        <v>22762</v>
      </c>
      <c r="O30" s="29">
        <v>21019</v>
      </c>
      <c r="P30" s="29">
        <v>29</v>
      </c>
      <c r="Q30" s="29">
        <v>21048</v>
      </c>
      <c r="R30" s="29">
        <v>9145</v>
      </c>
      <c r="S30" s="45">
        <v>0.43508254436462246</v>
      </c>
      <c r="T30" s="29">
        <v>26</v>
      </c>
      <c r="U30" s="45">
        <v>0.89655172413793105</v>
      </c>
      <c r="V30" s="29">
        <v>9171</v>
      </c>
      <c r="W30" s="45">
        <v>0.43571835803876852</v>
      </c>
      <c r="X30" s="29">
        <v>185</v>
      </c>
      <c r="Y30" s="29">
        <v>8</v>
      </c>
      <c r="Z30" s="29">
        <v>193</v>
      </c>
      <c r="AA30" s="29">
        <v>147</v>
      </c>
      <c r="AB30" s="29">
        <v>6</v>
      </c>
      <c r="AC30" s="29">
        <v>153</v>
      </c>
      <c r="AD30" s="114">
        <v>12</v>
      </c>
      <c r="AE30" s="114">
        <v>149</v>
      </c>
      <c r="AF30" s="114">
        <v>161</v>
      </c>
      <c r="AG30" s="114">
        <v>4</v>
      </c>
      <c r="AH30" s="114">
        <v>4</v>
      </c>
      <c r="AI30" s="114">
        <v>0</v>
      </c>
      <c r="AJ30" s="114">
        <v>11</v>
      </c>
      <c r="AN30" s="39"/>
      <c r="AO30" s="29"/>
      <c r="AP30" s="29"/>
    </row>
    <row r="31" spans="1:42" s="40" customFormat="1" x14ac:dyDescent="0.25">
      <c r="A31" s="30" t="s">
        <v>62</v>
      </c>
      <c r="B31" s="40" t="s">
        <v>45</v>
      </c>
      <c r="C31" s="29">
        <v>2</v>
      </c>
      <c r="D31" s="29">
        <v>2</v>
      </c>
      <c r="E31" s="29">
        <v>14</v>
      </c>
      <c r="F31" s="29">
        <v>4</v>
      </c>
      <c r="G31" s="29">
        <v>26</v>
      </c>
      <c r="H31" s="29">
        <v>10</v>
      </c>
      <c r="I31" s="29">
        <v>10</v>
      </c>
      <c r="J31" s="29">
        <v>0</v>
      </c>
      <c r="K31" s="29">
        <v>0</v>
      </c>
      <c r="L31" s="29">
        <v>34720</v>
      </c>
      <c r="M31" s="29">
        <v>87</v>
      </c>
      <c r="N31" s="29">
        <v>34807</v>
      </c>
      <c r="O31" s="29">
        <v>24750</v>
      </c>
      <c r="P31" s="29">
        <v>81</v>
      </c>
      <c r="Q31" s="29">
        <v>24831</v>
      </c>
      <c r="R31" s="29">
        <v>11286</v>
      </c>
      <c r="S31" s="45">
        <v>0.45600000000000002</v>
      </c>
      <c r="T31" s="29">
        <v>73</v>
      </c>
      <c r="U31" s="45">
        <v>0.90123456790123457</v>
      </c>
      <c r="V31" s="29">
        <v>11359</v>
      </c>
      <c r="W31" s="45">
        <v>0.45745237807579237</v>
      </c>
      <c r="X31" s="29">
        <v>226</v>
      </c>
      <c r="Y31" s="29">
        <v>17</v>
      </c>
      <c r="Z31" s="29">
        <v>243</v>
      </c>
      <c r="AA31" s="29">
        <v>193</v>
      </c>
      <c r="AB31" s="29">
        <v>15</v>
      </c>
      <c r="AC31" s="29">
        <v>208</v>
      </c>
      <c r="AD31" s="114">
        <v>198</v>
      </c>
      <c r="AE31" s="114">
        <v>118</v>
      </c>
      <c r="AF31" s="114">
        <v>316</v>
      </c>
      <c r="AG31" s="114">
        <v>13</v>
      </c>
      <c r="AH31" s="114">
        <v>6</v>
      </c>
      <c r="AI31" s="114">
        <v>0</v>
      </c>
      <c r="AJ31" s="114">
        <v>14</v>
      </c>
      <c r="AN31" s="39"/>
      <c r="AO31" s="29"/>
      <c r="AP31" s="29"/>
    </row>
    <row r="32" spans="1:42" s="40" customFormat="1" x14ac:dyDescent="0.25">
      <c r="A32" s="30" t="s">
        <v>63</v>
      </c>
      <c r="B32" s="40" t="s">
        <v>35</v>
      </c>
      <c r="C32" s="29">
        <v>3</v>
      </c>
      <c r="D32" s="40">
        <v>0</v>
      </c>
      <c r="E32" s="29">
        <v>8</v>
      </c>
      <c r="F32" s="29">
        <v>0</v>
      </c>
      <c r="G32" s="29">
        <v>20</v>
      </c>
      <c r="H32" s="29">
        <v>7</v>
      </c>
      <c r="I32" s="29">
        <v>5</v>
      </c>
      <c r="J32" s="29">
        <v>0</v>
      </c>
      <c r="K32" s="29">
        <v>0</v>
      </c>
      <c r="L32" s="29">
        <v>20062</v>
      </c>
      <c r="M32" s="35">
        <v>46</v>
      </c>
      <c r="N32" s="29">
        <v>20108</v>
      </c>
      <c r="O32" s="29">
        <v>20062</v>
      </c>
      <c r="P32" s="29">
        <v>46</v>
      </c>
      <c r="Q32" s="29">
        <v>20108</v>
      </c>
      <c r="R32" s="29">
        <v>9522</v>
      </c>
      <c r="S32" s="45">
        <v>0.47462865118133785</v>
      </c>
      <c r="T32" s="29">
        <v>42</v>
      </c>
      <c r="U32" s="45">
        <v>0.91304347826086951</v>
      </c>
      <c r="V32" s="29">
        <v>9564</v>
      </c>
      <c r="W32" s="45">
        <v>0.47563158941714739</v>
      </c>
      <c r="X32" s="29">
        <v>271</v>
      </c>
      <c r="Y32" s="29">
        <v>12</v>
      </c>
      <c r="Z32" s="29">
        <v>283</v>
      </c>
      <c r="AA32" s="29">
        <v>225</v>
      </c>
      <c r="AB32" s="29">
        <v>8</v>
      </c>
      <c r="AC32" s="29">
        <v>233</v>
      </c>
      <c r="AD32" s="114">
        <v>90</v>
      </c>
      <c r="AE32" s="114">
        <v>416</v>
      </c>
      <c r="AF32" s="114">
        <v>506</v>
      </c>
      <c r="AG32" s="114">
        <v>9</v>
      </c>
      <c r="AH32" s="114">
        <v>2</v>
      </c>
      <c r="AI32" s="114">
        <v>0</v>
      </c>
      <c r="AJ32" s="114">
        <v>8</v>
      </c>
      <c r="AN32" s="39"/>
      <c r="AO32" s="29"/>
      <c r="AP32" s="29"/>
    </row>
    <row r="33" spans="1:42" s="40" customFormat="1" x14ac:dyDescent="0.25">
      <c r="A33" s="30" t="s">
        <v>215</v>
      </c>
      <c r="B33" s="40" t="s">
        <v>35</v>
      </c>
      <c r="C33" s="29">
        <v>3</v>
      </c>
      <c r="D33" s="29">
        <v>1</v>
      </c>
      <c r="E33" s="29">
        <v>12</v>
      </c>
      <c r="F33" s="29">
        <v>1</v>
      </c>
      <c r="G33" s="29">
        <v>21</v>
      </c>
      <c r="H33" s="29">
        <v>9</v>
      </c>
      <c r="I33" s="29">
        <v>6</v>
      </c>
      <c r="J33" s="29">
        <v>0</v>
      </c>
      <c r="K33" s="29">
        <v>0</v>
      </c>
      <c r="L33" s="29">
        <v>25218</v>
      </c>
      <c r="M33" s="29">
        <v>15</v>
      </c>
      <c r="N33" s="29">
        <v>25233</v>
      </c>
      <c r="O33" s="29">
        <v>23243</v>
      </c>
      <c r="P33" s="29">
        <v>15</v>
      </c>
      <c r="Q33" s="29">
        <v>23258</v>
      </c>
      <c r="R33" s="29">
        <v>11035</v>
      </c>
      <c r="S33" s="45">
        <v>0.47476659639461344</v>
      </c>
      <c r="T33" s="29">
        <v>14</v>
      </c>
      <c r="U33" s="45">
        <v>0.93333333333333335</v>
      </c>
      <c r="V33" s="29">
        <v>11049</v>
      </c>
      <c r="W33" s="45">
        <v>0.47506234413965087</v>
      </c>
      <c r="X33" s="29">
        <v>247</v>
      </c>
      <c r="Y33" s="29">
        <v>6</v>
      </c>
      <c r="Z33" s="29">
        <v>253</v>
      </c>
      <c r="AA33" s="29">
        <v>189</v>
      </c>
      <c r="AB33" s="29">
        <v>4</v>
      </c>
      <c r="AC33" s="29">
        <v>193</v>
      </c>
      <c r="AD33" s="114">
        <v>11</v>
      </c>
      <c r="AE33" s="114">
        <v>176</v>
      </c>
      <c r="AF33" s="114">
        <v>187</v>
      </c>
      <c r="AG33" s="114">
        <v>5</v>
      </c>
      <c r="AH33" s="114">
        <v>2</v>
      </c>
      <c r="AI33" s="114">
        <v>0</v>
      </c>
      <c r="AJ33" s="114">
        <v>12</v>
      </c>
      <c r="AN33" s="39"/>
      <c r="AO33" s="29"/>
      <c r="AP33" s="29"/>
    </row>
    <row r="34" spans="1:42" s="40" customFormat="1" x14ac:dyDescent="0.25">
      <c r="A34" s="30" t="s">
        <v>64</v>
      </c>
      <c r="B34" s="40" t="s">
        <v>35</v>
      </c>
      <c r="C34" s="29">
        <v>4</v>
      </c>
      <c r="D34" s="29">
        <v>0</v>
      </c>
      <c r="E34" s="29">
        <v>11</v>
      </c>
      <c r="F34" s="29">
        <v>0</v>
      </c>
      <c r="G34" s="29">
        <v>21</v>
      </c>
      <c r="H34" s="29">
        <v>7</v>
      </c>
      <c r="I34" s="29">
        <v>6</v>
      </c>
      <c r="J34" s="29">
        <v>0</v>
      </c>
      <c r="K34" s="29">
        <v>0</v>
      </c>
      <c r="L34" s="29">
        <v>46217</v>
      </c>
      <c r="M34" s="29">
        <v>61</v>
      </c>
      <c r="N34" s="29">
        <v>46278</v>
      </c>
      <c r="O34" s="29">
        <v>46217</v>
      </c>
      <c r="P34" s="29">
        <v>61</v>
      </c>
      <c r="Q34" s="29">
        <v>46278</v>
      </c>
      <c r="R34" s="29">
        <v>21270</v>
      </c>
      <c r="S34" s="45">
        <v>0.46022026527035509</v>
      </c>
      <c r="T34" s="29">
        <v>55</v>
      </c>
      <c r="U34" s="45">
        <v>0.90163934426229508</v>
      </c>
      <c r="V34" s="29">
        <v>21325</v>
      </c>
      <c r="W34" s="45">
        <v>0.46080210899347424</v>
      </c>
      <c r="X34" s="29">
        <v>693</v>
      </c>
      <c r="Y34" s="29">
        <v>21</v>
      </c>
      <c r="Z34" s="29">
        <v>714</v>
      </c>
      <c r="AA34" s="29">
        <v>578</v>
      </c>
      <c r="AB34" s="29">
        <v>18</v>
      </c>
      <c r="AC34" s="29">
        <v>596</v>
      </c>
      <c r="AD34" s="114">
        <v>12</v>
      </c>
      <c r="AE34" s="114">
        <v>411</v>
      </c>
      <c r="AF34" s="114">
        <v>423</v>
      </c>
      <c r="AG34" s="114">
        <v>9</v>
      </c>
      <c r="AH34" s="114">
        <v>5</v>
      </c>
      <c r="AI34" s="114">
        <v>0</v>
      </c>
      <c r="AJ34" s="114">
        <v>11</v>
      </c>
      <c r="AN34" s="39"/>
      <c r="AO34" s="29"/>
      <c r="AP34" s="29"/>
    </row>
    <row r="35" spans="1:42" s="40" customFormat="1" x14ac:dyDescent="0.25">
      <c r="A35" s="30" t="s">
        <v>65</v>
      </c>
      <c r="B35" s="40" t="s">
        <v>45</v>
      </c>
      <c r="C35" s="29">
        <v>3</v>
      </c>
      <c r="D35" s="40">
        <v>1</v>
      </c>
      <c r="E35" s="29">
        <v>12</v>
      </c>
      <c r="F35" s="29">
        <v>1</v>
      </c>
      <c r="G35" s="29">
        <v>32</v>
      </c>
      <c r="H35" s="29">
        <v>8</v>
      </c>
      <c r="I35" s="29">
        <v>8</v>
      </c>
      <c r="J35" s="29">
        <v>0</v>
      </c>
      <c r="K35" s="29">
        <v>0</v>
      </c>
      <c r="L35" s="29">
        <v>38556</v>
      </c>
      <c r="M35" s="29">
        <v>109</v>
      </c>
      <c r="N35" s="29">
        <v>38665</v>
      </c>
      <c r="O35" s="29">
        <v>38556</v>
      </c>
      <c r="P35" s="29">
        <v>109</v>
      </c>
      <c r="Q35" s="29">
        <v>38665</v>
      </c>
      <c r="R35" s="29">
        <v>18700</v>
      </c>
      <c r="S35" s="45">
        <v>0.48500881834215165</v>
      </c>
      <c r="T35" s="29">
        <v>89</v>
      </c>
      <c r="U35" s="45">
        <v>0.8165137614678899</v>
      </c>
      <c r="V35" s="29">
        <v>18789</v>
      </c>
      <c r="W35" s="45">
        <v>0.48594335962757013</v>
      </c>
      <c r="X35" s="29">
        <v>661</v>
      </c>
      <c r="Y35" s="29">
        <v>23</v>
      </c>
      <c r="Z35" s="29">
        <v>684</v>
      </c>
      <c r="AA35" s="29">
        <v>550</v>
      </c>
      <c r="AB35" s="29">
        <v>21</v>
      </c>
      <c r="AC35" s="29">
        <v>571</v>
      </c>
      <c r="AD35" s="114">
        <v>692</v>
      </c>
      <c r="AE35" s="114">
        <v>1306</v>
      </c>
      <c r="AF35" s="114">
        <v>1998</v>
      </c>
      <c r="AG35" s="114">
        <v>10</v>
      </c>
      <c r="AH35" s="114">
        <v>4</v>
      </c>
      <c r="AI35" s="114">
        <v>0</v>
      </c>
      <c r="AJ35" s="114">
        <v>12</v>
      </c>
      <c r="AN35" s="39"/>
      <c r="AO35" s="29"/>
      <c r="AP35" s="29"/>
    </row>
    <row r="36" spans="1:42" s="40" customFormat="1" x14ac:dyDescent="0.25">
      <c r="A36" s="30" t="s">
        <v>66</v>
      </c>
      <c r="B36" s="40" t="s">
        <v>45</v>
      </c>
      <c r="C36" s="29">
        <v>5</v>
      </c>
      <c r="D36" s="29">
        <v>0</v>
      </c>
      <c r="E36" s="29">
        <v>14</v>
      </c>
      <c r="F36" s="29">
        <v>0</v>
      </c>
      <c r="G36" s="29">
        <v>47</v>
      </c>
      <c r="H36" s="29">
        <v>7</v>
      </c>
      <c r="I36" s="29">
        <v>5</v>
      </c>
      <c r="J36" s="29">
        <v>7</v>
      </c>
      <c r="K36" s="29">
        <v>2</v>
      </c>
      <c r="L36" s="29">
        <v>61552</v>
      </c>
      <c r="M36" s="29">
        <v>55</v>
      </c>
      <c r="N36" s="29">
        <v>61607</v>
      </c>
      <c r="O36" s="29">
        <v>61552</v>
      </c>
      <c r="P36" s="29">
        <v>55</v>
      </c>
      <c r="Q36" s="29">
        <v>61607</v>
      </c>
      <c r="R36" s="29">
        <v>28565</v>
      </c>
      <c r="S36" s="45">
        <v>0.46407915258643101</v>
      </c>
      <c r="T36" s="29">
        <v>60</v>
      </c>
      <c r="U36" s="45">
        <v>1.0909090909090908</v>
      </c>
      <c r="V36" s="29">
        <v>28625</v>
      </c>
      <c r="W36" s="45">
        <v>0.4646387585826286</v>
      </c>
      <c r="X36" s="29">
        <v>951</v>
      </c>
      <c r="Y36" s="29">
        <v>4</v>
      </c>
      <c r="Z36" s="29">
        <v>955</v>
      </c>
      <c r="AA36" s="29">
        <v>618</v>
      </c>
      <c r="AB36" s="29">
        <v>2</v>
      </c>
      <c r="AC36" s="29">
        <v>620</v>
      </c>
      <c r="AD36" s="114">
        <v>1668</v>
      </c>
      <c r="AE36" s="114">
        <v>2359</v>
      </c>
      <c r="AF36" s="114">
        <v>4027</v>
      </c>
      <c r="AG36" s="114">
        <v>14</v>
      </c>
      <c r="AH36" s="114">
        <v>6</v>
      </c>
      <c r="AI36" s="114">
        <v>0</v>
      </c>
      <c r="AJ36" s="114">
        <v>14</v>
      </c>
      <c r="AN36" s="39"/>
      <c r="AO36" s="29"/>
      <c r="AP36" s="29"/>
    </row>
    <row r="37" spans="1:42" s="40" customFormat="1" x14ac:dyDescent="0.25">
      <c r="A37" s="30" t="s">
        <v>67</v>
      </c>
      <c r="B37" s="40" t="s">
        <v>35</v>
      </c>
      <c r="C37" s="29">
        <v>4</v>
      </c>
      <c r="D37" s="29">
        <v>0</v>
      </c>
      <c r="E37" s="29">
        <v>7</v>
      </c>
      <c r="F37" s="29">
        <v>0</v>
      </c>
      <c r="G37" s="29">
        <v>15</v>
      </c>
      <c r="H37" s="29">
        <v>4</v>
      </c>
      <c r="I37" s="29">
        <v>4</v>
      </c>
      <c r="J37" s="29">
        <v>0</v>
      </c>
      <c r="K37" s="29">
        <v>0</v>
      </c>
      <c r="L37" s="29">
        <v>6511</v>
      </c>
      <c r="M37" s="29">
        <v>32</v>
      </c>
      <c r="N37" s="29">
        <v>6543</v>
      </c>
      <c r="O37" s="29">
        <v>6511</v>
      </c>
      <c r="P37" s="29">
        <v>32</v>
      </c>
      <c r="Q37" s="29">
        <v>6543</v>
      </c>
      <c r="R37" s="29">
        <v>3030</v>
      </c>
      <c r="S37" s="45">
        <v>0.46536630317923516</v>
      </c>
      <c r="T37" s="29">
        <v>33</v>
      </c>
      <c r="U37" s="45">
        <v>1.03125</v>
      </c>
      <c r="V37" s="29">
        <v>3063</v>
      </c>
      <c r="W37" s="45">
        <v>0.46813388353966073</v>
      </c>
      <c r="X37" s="29">
        <v>139</v>
      </c>
      <c r="Y37" s="29">
        <v>4</v>
      </c>
      <c r="Z37" s="29">
        <v>143</v>
      </c>
      <c r="AA37" s="29">
        <v>91</v>
      </c>
      <c r="AB37" s="29">
        <v>4</v>
      </c>
      <c r="AC37" s="29">
        <v>95</v>
      </c>
      <c r="AD37" s="114">
        <v>2</v>
      </c>
      <c r="AE37" s="114">
        <v>37</v>
      </c>
      <c r="AF37" s="114">
        <v>39</v>
      </c>
      <c r="AG37" s="114">
        <v>7</v>
      </c>
      <c r="AH37" s="114">
        <v>3</v>
      </c>
      <c r="AI37" s="114">
        <v>0</v>
      </c>
      <c r="AJ37" s="114">
        <v>7</v>
      </c>
      <c r="AN37" s="39"/>
      <c r="AO37" s="29"/>
      <c r="AP37" s="29"/>
    </row>
    <row r="38" spans="1:42" s="40" customFormat="1" x14ac:dyDescent="0.25">
      <c r="A38" s="30" t="s">
        <v>68</v>
      </c>
      <c r="B38" s="40" t="s">
        <v>35</v>
      </c>
      <c r="C38" s="29">
        <v>3</v>
      </c>
      <c r="D38" s="29">
        <v>3</v>
      </c>
      <c r="E38" s="29">
        <v>9</v>
      </c>
      <c r="F38" s="29">
        <v>4</v>
      </c>
      <c r="G38" s="29">
        <v>14</v>
      </c>
      <c r="H38" s="29">
        <v>4</v>
      </c>
      <c r="I38" s="29">
        <v>3</v>
      </c>
      <c r="J38" s="29">
        <v>1</v>
      </c>
      <c r="K38" s="29">
        <v>1</v>
      </c>
      <c r="L38" s="29">
        <v>5602</v>
      </c>
      <c r="M38" s="29">
        <v>47</v>
      </c>
      <c r="N38" s="29">
        <v>5649</v>
      </c>
      <c r="O38" s="29">
        <v>3320</v>
      </c>
      <c r="P38" s="29">
        <v>9</v>
      </c>
      <c r="Q38" s="29">
        <v>3329</v>
      </c>
      <c r="R38" s="29">
        <v>1742</v>
      </c>
      <c r="S38" s="45">
        <v>0.52469879518072293</v>
      </c>
      <c r="T38" s="29">
        <v>8</v>
      </c>
      <c r="U38" s="45">
        <v>0.88888888888888884</v>
      </c>
      <c r="V38" s="29">
        <v>1750</v>
      </c>
      <c r="W38" s="45">
        <v>0.52568338840492645</v>
      </c>
      <c r="X38" s="29">
        <v>100</v>
      </c>
      <c r="Y38" s="29">
        <v>2</v>
      </c>
      <c r="Z38" s="29">
        <v>102</v>
      </c>
      <c r="AA38" s="29">
        <v>50</v>
      </c>
      <c r="AB38" s="29">
        <v>1</v>
      </c>
      <c r="AC38" s="29">
        <v>51</v>
      </c>
      <c r="AD38" s="114">
        <v>1</v>
      </c>
      <c r="AE38" s="114">
        <v>47</v>
      </c>
      <c r="AF38" s="114">
        <v>48</v>
      </c>
      <c r="AG38" s="114">
        <v>7</v>
      </c>
      <c r="AH38" s="114">
        <v>5</v>
      </c>
      <c r="AI38" s="114">
        <v>0</v>
      </c>
      <c r="AJ38" s="114">
        <v>9</v>
      </c>
      <c r="AN38" s="39"/>
      <c r="AO38" s="29"/>
      <c r="AP38" s="29"/>
    </row>
    <row r="39" spans="1:42" s="40" customFormat="1" x14ac:dyDescent="0.25">
      <c r="A39" s="30" t="s">
        <v>240</v>
      </c>
      <c r="B39" s="40" t="s">
        <v>45</v>
      </c>
      <c r="C39" s="29">
        <v>2</v>
      </c>
      <c r="D39" s="40">
        <v>0</v>
      </c>
      <c r="E39" s="29">
        <v>15</v>
      </c>
      <c r="F39" s="29">
        <v>0</v>
      </c>
      <c r="G39" s="29">
        <v>40</v>
      </c>
      <c r="H39" s="29">
        <v>14</v>
      </c>
      <c r="I39" s="29">
        <v>13</v>
      </c>
      <c r="J39" s="29">
        <v>0</v>
      </c>
      <c r="K39" s="29">
        <v>0</v>
      </c>
      <c r="L39" s="29">
        <v>59408</v>
      </c>
      <c r="M39" s="29">
        <v>70</v>
      </c>
      <c r="N39" s="29">
        <v>59478</v>
      </c>
      <c r="O39" s="29">
        <v>59408</v>
      </c>
      <c r="P39" s="29">
        <v>70</v>
      </c>
      <c r="Q39" s="29">
        <v>59478</v>
      </c>
      <c r="R39" s="29">
        <v>24995</v>
      </c>
      <c r="S39" s="45">
        <v>0.42073458120118501</v>
      </c>
      <c r="T39" s="29">
        <v>65</v>
      </c>
      <c r="U39" s="45">
        <v>0.9285714285714286</v>
      </c>
      <c r="V39" s="29">
        <v>25060</v>
      </c>
      <c r="W39" s="45">
        <v>0.42133225730522211</v>
      </c>
      <c r="X39" s="29">
        <v>997</v>
      </c>
      <c r="Y39" s="29">
        <v>2</v>
      </c>
      <c r="Z39" s="29">
        <v>999</v>
      </c>
      <c r="AA39" s="29">
        <v>589</v>
      </c>
      <c r="AB39" s="29">
        <v>2</v>
      </c>
      <c r="AC39" s="29">
        <v>591</v>
      </c>
      <c r="AD39" s="29">
        <v>504</v>
      </c>
      <c r="AE39" s="29">
        <v>254</v>
      </c>
      <c r="AF39" s="29">
        <v>758</v>
      </c>
      <c r="AG39" s="29">
        <v>10</v>
      </c>
      <c r="AH39" s="29">
        <v>7</v>
      </c>
      <c r="AI39" s="114">
        <v>0</v>
      </c>
      <c r="AJ39" s="29">
        <v>15</v>
      </c>
      <c r="AN39" s="39"/>
      <c r="AO39" s="29"/>
      <c r="AP39" s="29"/>
    </row>
    <row r="40" spans="1:42" s="40" customFormat="1" x14ac:dyDescent="0.25">
      <c r="A40" s="30" t="s">
        <v>70</v>
      </c>
      <c r="B40" s="40" t="s">
        <v>45</v>
      </c>
      <c r="C40" s="29">
        <v>3</v>
      </c>
      <c r="D40" s="29">
        <v>0</v>
      </c>
      <c r="E40" s="29">
        <v>10</v>
      </c>
      <c r="F40" s="29">
        <v>0</v>
      </c>
      <c r="G40" s="29">
        <v>27</v>
      </c>
      <c r="H40" s="29">
        <v>9</v>
      </c>
      <c r="I40" s="29">
        <v>8</v>
      </c>
      <c r="J40" s="29">
        <v>0</v>
      </c>
      <c r="K40" s="29">
        <v>0</v>
      </c>
      <c r="L40" s="29">
        <v>42991</v>
      </c>
      <c r="M40" s="29">
        <v>41</v>
      </c>
      <c r="N40" s="29">
        <v>43032</v>
      </c>
      <c r="O40" s="29">
        <v>42991</v>
      </c>
      <c r="P40" s="29">
        <v>41</v>
      </c>
      <c r="Q40" s="29">
        <v>43032</v>
      </c>
      <c r="R40" s="29">
        <v>17584</v>
      </c>
      <c r="S40" s="45">
        <v>0.40901584052476098</v>
      </c>
      <c r="T40" s="29">
        <v>39</v>
      </c>
      <c r="U40" s="45">
        <v>0.95121951219512191</v>
      </c>
      <c r="V40" s="29">
        <v>17623</v>
      </c>
      <c r="W40" s="45">
        <v>0.40953244097415875</v>
      </c>
      <c r="X40" s="29">
        <v>688</v>
      </c>
      <c r="Y40" s="29">
        <v>13</v>
      </c>
      <c r="Z40" s="29">
        <v>701</v>
      </c>
      <c r="AA40" s="29">
        <v>543</v>
      </c>
      <c r="AB40" s="29">
        <v>11</v>
      </c>
      <c r="AC40" s="29">
        <v>554</v>
      </c>
      <c r="AD40" s="29">
        <v>102</v>
      </c>
      <c r="AE40" s="29">
        <v>223</v>
      </c>
      <c r="AF40" s="29">
        <v>325</v>
      </c>
      <c r="AG40" s="29">
        <v>12</v>
      </c>
      <c r="AH40" s="29">
        <v>4</v>
      </c>
      <c r="AI40" s="114">
        <v>0</v>
      </c>
      <c r="AJ40" s="29">
        <v>10</v>
      </c>
      <c r="AN40" s="39"/>
      <c r="AO40" s="29"/>
      <c r="AP40" s="29"/>
    </row>
    <row r="41" spans="1:42" s="40" customFormat="1" x14ac:dyDescent="0.25">
      <c r="A41" s="30" t="s">
        <v>71</v>
      </c>
      <c r="B41" s="40" t="s">
        <v>35</v>
      </c>
      <c r="C41" s="29">
        <v>3</v>
      </c>
      <c r="D41" s="29">
        <v>0</v>
      </c>
      <c r="E41" s="29">
        <v>11</v>
      </c>
      <c r="F41" s="29">
        <v>0</v>
      </c>
      <c r="G41" s="29">
        <v>21</v>
      </c>
      <c r="H41" s="29">
        <v>8</v>
      </c>
      <c r="I41" s="29">
        <v>5</v>
      </c>
      <c r="J41" s="29">
        <v>0</v>
      </c>
      <c r="K41" s="29">
        <v>0</v>
      </c>
      <c r="L41" s="29">
        <v>30757</v>
      </c>
      <c r="M41" s="29">
        <v>361</v>
      </c>
      <c r="N41" s="29">
        <v>31118</v>
      </c>
      <c r="O41" s="29">
        <v>30757</v>
      </c>
      <c r="P41" s="29">
        <v>361</v>
      </c>
      <c r="Q41" s="29">
        <v>31118</v>
      </c>
      <c r="R41" s="29">
        <v>12642</v>
      </c>
      <c r="S41" s="45">
        <v>0.41102838378255357</v>
      </c>
      <c r="T41" s="29">
        <v>285</v>
      </c>
      <c r="U41" s="45">
        <v>0.78947368421052633</v>
      </c>
      <c r="V41" s="29">
        <v>12927</v>
      </c>
      <c r="W41" s="45">
        <v>0.41541872871007135</v>
      </c>
      <c r="X41" s="29">
        <v>536</v>
      </c>
      <c r="Y41" s="29">
        <v>72</v>
      </c>
      <c r="Z41" s="29">
        <v>608</v>
      </c>
      <c r="AA41" s="29">
        <v>467</v>
      </c>
      <c r="AB41" s="29">
        <v>63</v>
      </c>
      <c r="AC41" s="29">
        <v>530</v>
      </c>
      <c r="AD41" s="29">
        <v>26</v>
      </c>
      <c r="AE41" s="29">
        <v>200</v>
      </c>
      <c r="AF41" s="29">
        <v>226</v>
      </c>
      <c r="AG41" s="29">
        <v>5</v>
      </c>
      <c r="AH41" s="29">
        <v>3</v>
      </c>
      <c r="AI41" s="40">
        <v>0</v>
      </c>
      <c r="AJ41" s="114">
        <v>11</v>
      </c>
      <c r="AN41" s="39"/>
      <c r="AO41" s="29"/>
      <c r="AP41" s="29"/>
    </row>
    <row r="42" spans="1:42" s="40" customFormat="1" x14ac:dyDescent="0.25">
      <c r="A42" s="30" t="s">
        <v>72</v>
      </c>
      <c r="B42" s="40" t="s">
        <v>35</v>
      </c>
      <c r="C42" s="29">
        <v>4</v>
      </c>
      <c r="D42" s="29">
        <v>1</v>
      </c>
      <c r="E42" s="29">
        <v>11</v>
      </c>
      <c r="F42" s="29">
        <v>1</v>
      </c>
      <c r="G42" s="29">
        <v>18</v>
      </c>
      <c r="H42" s="29">
        <v>5</v>
      </c>
      <c r="I42" s="29">
        <v>5</v>
      </c>
      <c r="J42" s="29">
        <v>1</v>
      </c>
      <c r="K42" s="29">
        <v>0</v>
      </c>
      <c r="L42" s="29">
        <v>10917</v>
      </c>
      <c r="M42" s="29">
        <v>18</v>
      </c>
      <c r="N42" s="29">
        <v>10935</v>
      </c>
      <c r="O42" s="29">
        <v>9985</v>
      </c>
      <c r="P42" s="29">
        <v>17</v>
      </c>
      <c r="Q42" s="29">
        <v>10002</v>
      </c>
      <c r="R42" s="29">
        <v>5000</v>
      </c>
      <c r="S42" s="45">
        <v>0.50075112669003508</v>
      </c>
      <c r="T42" s="29">
        <v>15</v>
      </c>
      <c r="U42" s="45">
        <v>0.88235294117647056</v>
      </c>
      <c r="V42" s="29">
        <v>5015</v>
      </c>
      <c r="W42" s="45">
        <v>0.50139972005598876</v>
      </c>
      <c r="X42" s="29">
        <v>88</v>
      </c>
      <c r="Y42" s="29">
        <v>9</v>
      </c>
      <c r="Z42" s="29">
        <v>97</v>
      </c>
      <c r="AA42" s="29">
        <v>65</v>
      </c>
      <c r="AB42" s="29">
        <v>6</v>
      </c>
      <c r="AC42" s="29">
        <v>71</v>
      </c>
      <c r="AD42" s="29">
        <v>7</v>
      </c>
      <c r="AE42" s="29">
        <v>79</v>
      </c>
      <c r="AF42" s="29">
        <v>86</v>
      </c>
      <c r="AG42" s="29">
        <v>5</v>
      </c>
      <c r="AH42" s="29">
        <v>5</v>
      </c>
      <c r="AI42" s="114">
        <v>0</v>
      </c>
      <c r="AJ42" s="29">
        <v>11</v>
      </c>
      <c r="AN42" s="30"/>
      <c r="AO42" s="29"/>
      <c r="AP42" s="29"/>
    </row>
    <row r="43" spans="1:42" s="40" customFormat="1" x14ac:dyDescent="0.25">
      <c r="A43" s="30" t="s">
        <v>73</v>
      </c>
      <c r="B43" s="40" t="s">
        <v>35</v>
      </c>
      <c r="C43" s="29">
        <v>2</v>
      </c>
      <c r="D43" s="40">
        <v>1</v>
      </c>
      <c r="E43" s="29">
        <v>10</v>
      </c>
      <c r="F43" s="29">
        <v>1</v>
      </c>
      <c r="G43" s="29">
        <v>29</v>
      </c>
      <c r="H43" s="29">
        <v>9</v>
      </c>
      <c r="I43" s="29">
        <v>7</v>
      </c>
      <c r="J43" s="29">
        <v>0</v>
      </c>
      <c r="K43" s="29">
        <v>0</v>
      </c>
      <c r="L43" s="29">
        <v>49922</v>
      </c>
      <c r="M43" s="35">
        <v>160</v>
      </c>
      <c r="N43" s="29">
        <v>50082</v>
      </c>
      <c r="O43" s="29">
        <v>45333</v>
      </c>
      <c r="P43" s="29">
        <v>149</v>
      </c>
      <c r="Q43" s="29">
        <v>45482</v>
      </c>
      <c r="R43" s="29">
        <v>19636</v>
      </c>
      <c r="S43" s="45">
        <v>0.43315024375179229</v>
      </c>
      <c r="T43" s="29">
        <v>130</v>
      </c>
      <c r="U43" s="45">
        <v>0.87248322147651003</v>
      </c>
      <c r="V43" s="29">
        <v>19766</v>
      </c>
      <c r="W43" s="45">
        <v>0.43458950793720591</v>
      </c>
      <c r="X43" s="29">
        <v>772</v>
      </c>
      <c r="Y43" s="29">
        <v>20</v>
      </c>
      <c r="Z43" s="29">
        <v>792</v>
      </c>
      <c r="AA43" s="29">
        <v>658</v>
      </c>
      <c r="AB43" s="29">
        <v>19</v>
      </c>
      <c r="AC43" s="29">
        <v>677</v>
      </c>
      <c r="AD43" s="29">
        <v>49</v>
      </c>
      <c r="AE43" s="29">
        <v>175</v>
      </c>
      <c r="AF43" s="29">
        <v>224</v>
      </c>
      <c r="AG43" s="29">
        <v>9</v>
      </c>
      <c r="AH43" s="29">
        <v>3</v>
      </c>
      <c r="AI43" s="114">
        <v>0</v>
      </c>
      <c r="AJ43" s="29">
        <v>10</v>
      </c>
      <c r="AN43" s="39"/>
      <c r="AO43" s="29"/>
      <c r="AP43" s="29"/>
    </row>
    <row r="44" spans="1:42" s="40" customFormat="1" x14ac:dyDescent="0.25">
      <c r="A44" s="30" t="s">
        <v>74</v>
      </c>
      <c r="B44" s="40" t="s">
        <v>45</v>
      </c>
      <c r="C44" s="29">
        <v>2</v>
      </c>
      <c r="D44" s="29">
        <v>0</v>
      </c>
      <c r="E44" s="29">
        <v>9</v>
      </c>
      <c r="F44" s="29">
        <v>0</v>
      </c>
      <c r="G44" s="29">
        <v>20</v>
      </c>
      <c r="H44" s="29">
        <v>7</v>
      </c>
      <c r="I44" s="29">
        <v>6</v>
      </c>
      <c r="J44" s="29">
        <v>3</v>
      </c>
      <c r="K44" s="29">
        <v>1</v>
      </c>
      <c r="L44" s="29">
        <v>8208</v>
      </c>
      <c r="M44" s="29">
        <v>136</v>
      </c>
      <c r="N44" s="29">
        <v>8344</v>
      </c>
      <c r="O44" s="29">
        <v>8208</v>
      </c>
      <c r="P44" s="29">
        <v>136</v>
      </c>
      <c r="Q44" s="29">
        <v>8344</v>
      </c>
      <c r="R44" s="29">
        <v>4189</v>
      </c>
      <c r="S44" s="45">
        <v>0.5103557504873294</v>
      </c>
      <c r="T44" s="29">
        <v>113</v>
      </c>
      <c r="U44" s="45">
        <v>0.83088235294117652</v>
      </c>
      <c r="V44" s="29">
        <v>4302</v>
      </c>
      <c r="W44" s="45">
        <v>0.51558005752636626</v>
      </c>
      <c r="X44" s="29">
        <v>164</v>
      </c>
      <c r="Y44" s="29">
        <v>26</v>
      </c>
      <c r="Z44" s="29">
        <v>190</v>
      </c>
      <c r="AA44" s="29">
        <v>111</v>
      </c>
      <c r="AB44" s="29">
        <v>21</v>
      </c>
      <c r="AC44" s="29">
        <v>132</v>
      </c>
      <c r="AD44" s="29">
        <v>52</v>
      </c>
      <c r="AE44" s="29">
        <v>109</v>
      </c>
      <c r="AF44" s="29">
        <v>161</v>
      </c>
      <c r="AG44" s="29">
        <v>11</v>
      </c>
      <c r="AH44" s="29">
        <v>4</v>
      </c>
      <c r="AI44" s="114">
        <v>0</v>
      </c>
      <c r="AJ44" s="29">
        <v>9</v>
      </c>
      <c r="AN44" s="39"/>
      <c r="AO44" s="29"/>
      <c r="AP44" s="29"/>
    </row>
    <row r="45" spans="1:42" s="40" customFormat="1" x14ac:dyDescent="0.25">
      <c r="A45" s="30" t="s">
        <v>75</v>
      </c>
      <c r="B45" s="40" t="s">
        <v>35</v>
      </c>
      <c r="C45" s="29">
        <v>5</v>
      </c>
      <c r="D45" s="29">
        <v>0</v>
      </c>
      <c r="E45" s="29">
        <v>10</v>
      </c>
      <c r="F45" s="29">
        <v>0</v>
      </c>
      <c r="G45" s="29">
        <v>29</v>
      </c>
      <c r="H45" s="29">
        <v>2</v>
      </c>
      <c r="I45" s="29">
        <v>2</v>
      </c>
      <c r="J45" s="29">
        <v>2</v>
      </c>
      <c r="K45" s="29">
        <v>0</v>
      </c>
      <c r="L45" s="29">
        <v>54660</v>
      </c>
      <c r="M45" s="29">
        <v>62</v>
      </c>
      <c r="N45" s="29">
        <v>54722</v>
      </c>
      <c r="O45" s="29">
        <v>54660</v>
      </c>
      <c r="P45" s="29">
        <v>62</v>
      </c>
      <c r="Q45" s="29">
        <v>54722</v>
      </c>
      <c r="R45" s="29">
        <v>26381</v>
      </c>
      <c r="S45" s="45">
        <v>0.48263812660080496</v>
      </c>
      <c r="T45" s="29">
        <v>59</v>
      </c>
      <c r="U45" s="45">
        <v>0.95161290322580649</v>
      </c>
      <c r="V45" s="29">
        <v>26440</v>
      </c>
      <c r="W45" s="45">
        <v>0.48316947479989769</v>
      </c>
      <c r="X45" s="29">
        <v>760</v>
      </c>
      <c r="Y45" s="29">
        <v>11</v>
      </c>
      <c r="Z45" s="29">
        <v>771</v>
      </c>
      <c r="AA45" s="29">
        <v>606</v>
      </c>
      <c r="AB45" s="29">
        <v>6</v>
      </c>
      <c r="AC45" s="29">
        <v>612</v>
      </c>
      <c r="AD45" s="29">
        <v>145</v>
      </c>
      <c r="AE45" s="29">
        <v>2011</v>
      </c>
      <c r="AF45" s="29">
        <v>2156</v>
      </c>
      <c r="AG45" s="29">
        <v>8</v>
      </c>
      <c r="AH45" s="29">
        <v>5</v>
      </c>
      <c r="AI45" s="114">
        <v>0</v>
      </c>
      <c r="AJ45" s="29">
        <v>10</v>
      </c>
      <c r="AN45" s="39"/>
      <c r="AO45" s="29"/>
      <c r="AP45" s="29"/>
    </row>
    <row r="46" spans="1:42" s="40" customFormat="1" x14ac:dyDescent="0.25">
      <c r="A46" s="30" t="s">
        <v>76</v>
      </c>
      <c r="B46" s="40" t="s">
        <v>35</v>
      </c>
      <c r="C46" s="29">
        <v>4</v>
      </c>
      <c r="D46" s="29">
        <v>2</v>
      </c>
      <c r="E46" s="29">
        <v>13</v>
      </c>
      <c r="F46" s="29">
        <v>0</v>
      </c>
      <c r="G46" s="29">
        <v>16</v>
      </c>
      <c r="H46" s="29">
        <v>10</v>
      </c>
      <c r="I46" s="29">
        <v>9</v>
      </c>
      <c r="J46" s="29">
        <v>2</v>
      </c>
      <c r="K46" s="29">
        <v>2</v>
      </c>
      <c r="L46" s="29">
        <v>18669</v>
      </c>
      <c r="M46" s="29">
        <v>27</v>
      </c>
      <c r="N46" s="29">
        <v>18696</v>
      </c>
      <c r="O46" s="29">
        <v>14975</v>
      </c>
      <c r="P46" s="29">
        <v>14</v>
      </c>
      <c r="Q46" s="29">
        <v>14989</v>
      </c>
      <c r="R46" s="29">
        <v>6848</v>
      </c>
      <c r="S46" s="45">
        <v>0.45729549248747914</v>
      </c>
      <c r="T46" s="29">
        <v>15</v>
      </c>
      <c r="U46" s="45">
        <v>1.0714285714285714</v>
      </c>
      <c r="V46" s="29">
        <v>6863</v>
      </c>
      <c r="W46" s="45">
        <v>0.45786910400960706</v>
      </c>
      <c r="X46" s="29">
        <v>143</v>
      </c>
      <c r="Y46" s="29">
        <v>0</v>
      </c>
      <c r="Z46" s="29">
        <v>143</v>
      </c>
      <c r="AA46" s="29">
        <v>80</v>
      </c>
      <c r="AB46" s="29">
        <v>0</v>
      </c>
      <c r="AC46" s="29">
        <v>80</v>
      </c>
      <c r="AD46" s="29">
        <v>5</v>
      </c>
      <c r="AE46" s="29">
        <v>160</v>
      </c>
      <c r="AF46" s="29">
        <v>165</v>
      </c>
      <c r="AG46" s="29">
        <v>10</v>
      </c>
      <c r="AH46" s="29">
        <v>7</v>
      </c>
      <c r="AI46" s="114">
        <v>0</v>
      </c>
      <c r="AJ46" s="29">
        <v>13</v>
      </c>
      <c r="AN46" s="39"/>
      <c r="AO46" s="29"/>
      <c r="AP46" s="29"/>
    </row>
    <row r="47" spans="1:42" s="40" customFormat="1" x14ac:dyDescent="0.25">
      <c r="A47" s="30" t="s">
        <v>77</v>
      </c>
      <c r="B47" s="40" t="s">
        <v>35</v>
      </c>
      <c r="C47" s="29">
        <v>2</v>
      </c>
      <c r="D47" s="29">
        <v>1</v>
      </c>
      <c r="E47" s="29">
        <v>10</v>
      </c>
      <c r="F47" s="29">
        <v>1</v>
      </c>
      <c r="G47" s="29">
        <v>24</v>
      </c>
      <c r="H47" s="29">
        <v>8</v>
      </c>
      <c r="I47" s="29">
        <v>5</v>
      </c>
      <c r="J47" s="29">
        <v>0</v>
      </c>
      <c r="K47" s="29">
        <v>0</v>
      </c>
      <c r="L47" s="29">
        <v>16489</v>
      </c>
      <c r="M47" s="29">
        <v>6</v>
      </c>
      <c r="N47" s="29">
        <v>16495</v>
      </c>
      <c r="O47" s="29">
        <v>14843</v>
      </c>
      <c r="P47" s="29">
        <v>6</v>
      </c>
      <c r="Q47" s="29">
        <v>14849</v>
      </c>
      <c r="R47" s="29">
        <v>6847</v>
      </c>
      <c r="S47" s="45">
        <v>0.46129488647847472</v>
      </c>
      <c r="T47" s="29">
        <v>5</v>
      </c>
      <c r="U47" s="45">
        <v>0.83333333333333337</v>
      </c>
      <c r="V47" s="29">
        <v>6852</v>
      </c>
      <c r="W47" s="45">
        <v>0.46144521516600445</v>
      </c>
      <c r="X47" s="29">
        <v>234</v>
      </c>
      <c r="Y47" s="29">
        <v>7</v>
      </c>
      <c r="Z47" s="29">
        <v>241</v>
      </c>
      <c r="AA47" s="29">
        <v>164</v>
      </c>
      <c r="AB47" s="29">
        <v>6</v>
      </c>
      <c r="AC47" s="29">
        <v>170</v>
      </c>
      <c r="AD47" s="29">
        <v>12</v>
      </c>
      <c r="AE47" s="29">
        <v>27</v>
      </c>
      <c r="AF47" s="29">
        <v>39</v>
      </c>
      <c r="AG47" s="29">
        <v>6</v>
      </c>
      <c r="AH47" s="29">
        <v>5</v>
      </c>
      <c r="AI47" s="114">
        <v>0</v>
      </c>
      <c r="AJ47" s="29">
        <v>10</v>
      </c>
      <c r="AN47" s="39"/>
      <c r="AO47" s="29"/>
      <c r="AP47" s="29"/>
    </row>
    <row r="48" spans="1:42" s="40" customFormat="1" x14ac:dyDescent="0.25">
      <c r="A48" s="30" t="s">
        <v>269</v>
      </c>
      <c r="B48" s="40" t="s">
        <v>35</v>
      </c>
      <c r="C48" s="29">
        <v>4</v>
      </c>
      <c r="D48" s="29">
        <v>0</v>
      </c>
      <c r="E48" s="29">
        <v>10</v>
      </c>
      <c r="F48" s="29">
        <v>0</v>
      </c>
      <c r="G48" s="29">
        <v>16</v>
      </c>
      <c r="H48" s="29">
        <v>3</v>
      </c>
      <c r="I48" s="29">
        <v>3</v>
      </c>
      <c r="J48" s="29">
        <v>1</v>
      </c>
      <c r="K48" s="29">
        <v>0</v>
      </c>
      <c r="L48" s="29">
        <v>9232</v>
      </c>
      <c r="M48" s="29">
        <v>114</v>
      </c>
      <c r="N48" s="29">
        <v>9346</v>
      </c>
      <c r="O48" s="29">
        <v>9232</v>
      </c>
      <c r="P48" s="29">
        <v>114</v>
      </c>
      <c r="Q48" s="29">
        <v>9346</v>
      </c>
      <c r="R48" s="29">
        <v>5521</v>
      </c>
      <c r="S48" s="45">
        <v>0.59802859618717508</v>
      </c>
      <c r="T48" s="29">
        <v>106</v>
      </c>
      <c r="U48" s="45">
        <v>0.92982456140350878</v>
      </c>
      <c r="V48" s="29">
        <v>5627</v>
      </c>
      <c r="W48" s="45">
        <v>0.60207575433340466</v>
      </c>
      <c r="X48" s="29">
        <v>178</v>
      </c>
      <c r="Y48" s="29">
        <v>47</v>
      </c>
      <c r="Z48" s="29">
        <v>225</v>
      </c>
      <c r="AA48" s="29">
        <v>129</v>
      </c>
      <c r="AB48" s="29">
        <v>32</v>
      </c>
      <c r="AC48" s="29">
        <v>161</v>
      </c>
      <c r="AD48" s="29">
        <v>11</v>
      </c>
      <c r="AE48" s="29">
        <v>123</v>
      </c>
      <c r="AF48" s="29">
        <v>134</v>
      </c>
      <c r="AG48" s="29">
        <v>6</v>
      </c>
      <c r="AH48" s="29">
        <v>3</v>
      </c>
      <c r="AI48" s="114">
        <v>0</v>
      </c>
      <c r="AJ48" s="29">
        <v>10</v>
      </c>
      <c r="AN48" s="39"/>
      <c r="AO48" s="29"/>
      <c r="AP48" s="29"/>
    </row>
    <row r="49" spans="1:42" s="40" customFormat="1" x14ac:dyDescent="0.25">
      <c r="A49" s="30" t="s">
        <v>79</v>
      </c>
      <c r="B49" s="40" t="s">
        <v>35</v>
      </c>
      <c r="C49" s="29">
        <v>3</v>
      </c>
      <c r="D49" s="29">
        <v>2</v>
      </c>
      <c r="E49" s="29">
        <v>12</v>
      </c>
      <c r="F49" s="29">
        <v>4</v>
      </c>
      <c r="G49" s="29">
        <v>16</v>
      </c>
      <c r="H49" s="29">
        <v>9</v>
      </c>
      <c r="I49" s="29">
        <v>9</v>
      </c>
      <c r="J49" s="29">
        <v>4</v>
      </c>
      <c r="K49" s="29">
        <v>2</v>
      </c>
      <c r="L49" s="29">
        <v>20523</v>
      </c>
      <c r="M49" s="29">
        <v>120</v>
      </c>
      <c r="N49" s="29">
        <v>20643</v>
      </c>
      <c r="O49" s="29">
        <v>14896</v>
      </c>
      <c r="P49" s="29">
        <v>37</v>
      </c>
      <c r="Q49" s="29">
        <v>14933</v>
      </c>
      <c r="R49" s="29">
        <v>6137</v>
      </c>
      <c r="S49" s="45">
        <v>0.41198979591836737</v>
      </c>
      <c r="T49" s="29">
        <v>35</v>
      </c>
      <c r="U49" s="45">
        <v>0.94594594594594594</v>
      </c>
      <c r="V49" s="29">
        <v>6172</v>
      </c>
      <c r="W49" s="45">
        <v>0.41331279716065089</v>
      </c>
      <c r="X49" s="29">
        <v>75</v>
      </c>
      <c r="Y49" s="29">
        <v>9</v>
      </c>
      <c r="Z49" s="29">
        <v>84</v>
      </c>
      <c r="AA49" s="29">
        <v>62</v>
      </c>
      <c r="AB49" s="29">
        <v>6</v>
      </c>
      <c r="AC49" s="29">
        <v>68</v>
      </c>
      <c r="AD49" s="29">
        <v>2</v>
      </c>
      <c r="AE49" s="29">
        <v>192</v>
      </c>
      <c r="AF49" s="29">
        <v>194</v>
      </c>
      <c r="AG49" s="29">
        <v>6</v>
      </c>
      <c r="AH49" s="29">
        <v>4</v>
      </c>
      <c r="AI49" s="114">
        <v>0</v>
      </c>
      <c r="AJ49" s="29">
        <v>12</v>
      </c>
      <c r="AN49" s="39"/>
      <c r="AO49" s="29"/>
      <c r="AP49" s="29"/>
    </row>
    <row r="50" spans="1:42" s="40" customFormat="1" ht="13.15" customHeight="1" x14ac:dyDescent="0.25">
      <c r="A50" s="30" t="s">
        <v>80</v>
      </c>
      <c r="B50" s="40" t="s">
        <v>35</v>
      </c>
      <c r="C50" s="29">
        <v>2</v>
      </c>
      <c r="D50" s="29">
        <v>1</v>
      </c>
      <c r="E50" s="29">
        <v>11</v>
      </c>
      <c r="F50" s="29">
        <v>4</v>
      </c>
      <c r="G50" s="29">
        <v>19</v>
      </c>
      <c r="H50" s="29">
        <v>7</v>
      </c>
      <c r="I50" s="29">
        <v>7</v>
      </c>
      <c r="J50" s="29">
        <v>0</v>
      </c>
      <c r="K50" s="29">
        <v>0</v>
      </c>
      <c r="L50" s="29">
        <v>6844</v>
      </c>
      <c r="M50" s="29">
        <v>11</v>
      </c>
      <c r="N50" s="29">
        <v>6855</v>
      </c>
      <c r="O50" s="29">
        <v>4420</v>
      </c>
      <c r="P50" s="29">
        <v>4</v>
      </c>
      <c r="Q50" s="29">
        <v>4424</v>
      </c>
      <c r="R50" s="29">
        <v>2370</v>
      </c>
      <c r="S50" s="45">
        <v>0.53619909502262442</v>
      </c>
      <c r="T50" s="29">
        <v>6</v>
      </c>
      <c r="U50" s="45">
        <v>1.5</v>
      </c>
      <c r="V50" s="29">
        <v>2376</v>
      </c>
      <c r="W50" s="45">
        <v>0.53707052441229652</v>
      </c>
      <c r="X50" s="29">
        <v>86</v>
      </c>
      <c r="Y50" s="29">
        <v>2</v>
      </c>
      <c r="Z50" s="29">
        <v>88</v>
      </c>
      <c r="AA50" s="29">
        <v>53</v>
      </c>
      <c r="AB50" s="29">
        <v>1</v>
      </c>
      <c r="AC50" s="29">
        <v>54</v>
      </c>
      <c r="AD50" s="29">
        <v>8</v>
      </c>
      <c r="AE50" s="29">
        <v>32</v>
      </c>
      <c r="AF50" s="29">
        <v>40</v>
      </c>
      <c r="AG50" s="29">
        <v>7</v>
      </c>
      <c r="AH50" s="29">
        <v>5</v>
      </c>
      <c r="AI50" s="114">
        <v>0</v>
      </c>
      <c r="AJ50" s="29">
        <v>11</v>
      </c>
      <c r="AN50" s="39"/>
      <c r="AO50" s="29"/>
      <c r="AP50" s="29"/>
    </row>
    <row r="51" spans="1:42" s="40" customFormat="1" x14ac:dyDescent="0.25">
      <c r="A51" s="30" t="s">
        <v>81</v>
      </c>
      <c r="B51" s="40" t="s">
        <v>35</v>
      </c>
      <c r="C51" s="29">
        <v>3</v>
      </c>
      <c r="D51" s="29">
        <v>0</v>
      </c>
      <c r="E51" s="29">
        <v>9</v>
      </c>
      <c r="F51" s="29">
        <v>0</v>
      </c>
      <c r="G51" s="29">
        <v>24</v>
      </c>
      <c r="H51" s="29">
        <v>7</v>
      </c>
      <c r="I51" s="29">
        <v>4</v>
      </c>
      <c r="J51" s="29">
        <v>2</v>
      </c>
      <c r="K51" s="29">
        <v>0</v>
      </c>
      <c r="L51" s="29">
        <v>12812</v>
      </c>
      <c r="M51" s="29">
        <v>23</v>
      </c>
      <c r="N51" s="29">
        <v>12835</v>
      </c>
      <c r="O51" s="29">
        <v>12812</v>
      </c>
      <c r="P51" s="29">
        <v>23</v>
      </c>
      <c r="Q51" s="29">
        <v>12835</v>
      </c>
      <c r="R51" s="29">
        <v>7099</v>
      </c>
      <c r="S51" s="45">
        <v>0.55408991570402744</v>
      </c>
      <c r="T51" s="29">
        <v>20</v>
      </c>
      <c r="U51" s="45">
        <v>0.86956521739130432</v>
      </c>
      <c r="V51" s="29">
        <v>7119</v>
      </c>
      <c r="W51" s="45">
        <v>0.55465523957927543</v>
      </c>
      <c r="X51" s="29">
        <v>187</v>
      </c>
      <c r="Y51" s="29">
        <v>8</v>
      </c>
      <c r="Z51" s="29">
        <v>195</v>
      </c>
      <c r="AA51" s="29">
        <v>161</v>
      </c>
      <c r="AB51" s="29">
        <v>7</v>
      </c>
      <c r="AC51" s="29">
        <v>168</v>
      </c>
      <c r="AD51" s="29">
        <v>8</v>
      </c>
      <c r="AE51" s="29">
        <v>110</v>
      </c>
      <c r="AF51" s="29">
        <v>118</v>
      </c>
      <c r="AG51" s="29">
        <v>8</v>
      </c>
      <c r="AH51" s="29">
        <v>5</v>
      </c>
      <c r="AI51" s="114">
        <v>0</v>
      </c>
      <c r="AJ51" s="29">
        <v>9</v>
      </c>
      <c r="AN51" s="39"/>
      <c r="AO51" s="29"/>
      <c r="AP51" s="29"/>
    </row>
    <row r="52" spans="1:42" s="40" customFormat="1" x14ac:dyDescent="0.25">
      <c r="A52" s="30" t="s">
        <v>82</v>
      </c>
      <c r="B52" s="40" t="s">
        <v>35</v>
      </c>
      <c r="C52" s="29">
        <v>5</v>
      </c>
      <c r="D52" s="29">
        <v>1</v>
      </c>
      <c r="E52" s="29">
        <v>14</v>
      </c>
      <c r="F52" s="29">
        <v>0</v>
      </c>
      <c r="G52" s="29">
        <v>23</v>
      </c>
      <c r="H52" s="29">
        <v>9</v>
      </c>
      <c r="I52" s="29">
        <v>8</v>
      </c>
      <c r="J52" s="29">
        <v>0</v>
      </c>
      <c r="K52" s="29">
        <v>0</v>
      </c>
      <c r="L52" s="29">
        <v>42084</v>
      </c>
      <c r="M52" s="29">
        <v>186</v>
      </c>
      <c r="N52" s="29">
        <v>42270</v>
      </c>
      <c r="O52" s="29">
        <v>40743</v>
      </c>
      <c r="P52" s="29">
        <v>185</v>
      </c>
      <c r="Q52" s="29">
        <v>40928</v>
      </c>
      <c r="R52" s="29">
        <v>19596</v>
      </c>
      <c r="S52" s="45">
        <v>0.48096605551873939</v>
      </c>
      <c r="T52" s="29">
        <v>176</v>
      </c>
      <c r="U52" s="45">
        <v>0.9513513513513514</v>
      </c>
      <c r="V52" s="29">
        <v>19772</v>
      </c>
      <c r="W52" s="45">
        <v>0.48309225957779517</v>
      </c>
      <c r="X52" s="29">
        <v>522</v>
      </c>
      <c r="Y52" s="29">
        <v>6</v>
      </c>
      <c r="Z52" s="29">
        <v>528</v>
      </c>
      <c r="AA52" s="29">
        <v>327</v>
      </c>
      <c r="AB52" s="29">
        <v>5</v>
      </c>
      <c r="AC52" s="29">
        <v>332</v>
      </c>
      <c r="AD52" s="29">
        <v>25</v>
      </c>
      <c r="AE52" s="29">
        <v>416</v>
      </c>
      <c r="AF52" s="29">
        <v>441</v>
      </c>
      <c r="AG52" s="29">
        <v>5</v>
      </c>
      <c r="AH52" s="29">
        <v>4</v>
      </c>
      <c r="AI52" s="40">
        <v>0</v>
      </c>
      <c r="AJ52" s="29">
        <v>14</v>
      </c>
      <c r="AN52" s="39"/>
      <c r="AO52" s="29"/>
      <c r="AP52" s="29"/>
    </row>
    <row r="53" spans="1:42" s="40" customFormat="1" x14ac:dyDescent="0.25">
      <c r="A53" s="30" t="s">
        <v>83</v>
      </c>
      <c r="B53" s="40" t="s">
        <v>35</v>
      </c>
      <c r="C53" s="29">
        <v>5</v>
      </c>
      <c r="D53" s="29">
        <v>0</v>
      </c>
      <c r="E53" s="29">
        <v>12</v>
      </c>
      <c r="F53" s="29">
        <v>0</v>
      </c>
      <c r="G53" s="29">
        <v>26</v>
      </c>
      <c r="H53" s="29">
        <v>8</v>
      </c>
      <c r="I53" s="29">
        <v>5</v>
      </c>
      <c r="J53" s="29">
        <v>0</v>
      </c>
      <c r="K53" s="29">
        <v>0</v>
      </c>
      <c r="L53" s="29">
        <v>27831</v>
      </c>
      <c r="M53" s="29">
        <v>438</v>
      </c>
      <c r="N53" s="29">
        <v>28269</v>
      </c>
      <c r="O53" s="29">
        <v>27831</v>
      </c>
      <c r="P53" s="29">
        <v>438</v>
      </c>
      <c r="Q53" s="29">
        <v>28269</v>
      </c>
      <c r="R53" s="29">
        <v>15489</v>
      </c>
      <c r="S53" s="45">
        <v>0.55653767381696673</v>
      </c>
      <c r="T53" s="29">
        <v>377</v>
      </c>
      <c r="U53" s="45">
        <v>0.86073059360730597</v>
      </c>
      <c r="V53" s="29">
        <v>15866</v>
      </c>
      <c r="W53" s="45">
        <v>0.56125084014291271</v>
      </c>
      <c r="X53" s="29">
        <v>720</v>
      </c>
      <c r="Y53" s="29">
        <v>105</v>
      </c>
      <c r="Z53" s="29">
        <v>825</v>
      </c>
      <c r="AA53" s="29">
        <v>578</v>
      </c>
      <c r="AB53" s="29">
        <v>99</v>
      </c>
      <c r="AC53" s="29">
        <v>677</v>
      </c>
      <c r="AD53" s="29">
        <v>34</v>
      </c>
      <c r="AE53" s="29">
        <v>294</v>
      </c>
      <c r="AF53" s="29">
        <v>328</v>
      </c>
      <c r="AG53" s="29">
        <v>14</v>
      </c>
      <c r="AH53" s="29">
        <v>9</v>
      </c>
      <c r="AI53" s="40">
        <v>0</v>
      </c>
      <c r="AJ53" s="29">
        <v>12</v>
      </c>
      <c r="AN53" s="39"/>
      <c r="AO53" s="29"/>
      <c r="AP53" s="29"/>
    </row>
    <row r="54" spans="1:42" s="70" customFormat="1" x14ac:dyDescent="0.25">
      <c r="A54" s="30" t="s">
        <v>84</v>
      </c>
      <c r="B54" s="40" t="s">
        <v>35</v>
      </c>
      <c r="C54" s="29">
        <v>4</v>
      </c>
      <c r="D54" s="29">
        <v>1</v>
      </c>
      <c r="E54" s="29">
        <v>10</v>
      </c>
      <c r="F54" s="29">
        <v>1</v>
      </c>
      <c r="G54" s="29">
        <v>24</v>
      </c>
      <c r="H54" s="29">
        <v>4</v>
      </c>
      <c r="I54" s="29">
        <v>2</v>
      </c>
      <c r="J54" s="29">
        <v>5</v>
      </c>
      <c r="K54" s="29">
        <v>0</v>
      </c>
      <c r="L54" s="29">
        <v>24314</v>
      </c>
      <c r="M54" s="29">
        <v>1195</v>
      </c>
      <c r="N54" s="29">
        <v>25509</v>
      </c>
      <c r="O54" s="29">
        <v>22578</v>
      </c>
      <c r="P54" s="29">
        <v>1189</v>
      </c>
      <c r="Q54" s="29">
        <v>23767</v>
      </c>
      <c r="R54" s="29">
        <v>11254</v>
      </c>
      <c r="S54" s="45">
        <v>0.49844981840729913</v>
      </c>
      <c r="T54" s="29">
        <v>1018</v>
      </c>
      <c r="U54" s="45">
        <v>0.85618166526492856</v>
      </c>
      <c r="V54" s="29">
        <v>12272</v>
      </c>
      <c r="W54" s="45">
        <v>0.5163461943030252</v>
      </c>
      <c r="X54" s="29">
        <v>444</v>
      </c>
      <c r="Y54" s="29">
        <v>2</v>
      </c>
      <c r="Z54" s="29">
        <v>446</v>
      </c>
      <c r="AA54" s="29">
        <v>237</v>
      </c>
      <c r="AB54" s="29">
        <v>2</v>
      </c>
      <c r="AC54" s="29">
        <v>239</v>
      </c>
      <c r="AD54" s="29">
        <v>74</v>
      </c>
      <c r="AE54" s="29">
        <v>438</v>
      </c>
      <c r="AF54" s="29">
        <v>512</v>
      </c>
      <c r="AG54" s="29">
        <v>5</v>
      </c>
      <c r="AH54" s="29">
        <v>2</v>
      </c>
      <c r="AI54" s="40">
        <v>0</v>
      </c>
      <c r="AJ54" s="29">
        <v>10</v>
      </c>
      <c r="AN54" s="39"/>
      <c r="AO54" s="29"/>
      <c r="AP54" s="29"/>
    </row>
    <row r="55" spans="1:42" s="70" customFormat="1" x14ac:dyDescent="0.25">
      <c r="A55" s="30" t="s">
        <v>85</v>
      </c>
      <c r="B55" s="40" t="s">
        <v>35</v>
      </c>
      <c r="C55" s="29">
        <v>3</v>
      </c>
      <c r="D55" s="29">
        <v>0</v>
      </c>
      <c r="E55" s="29">
        <v>9</v>
      </c>
      <c r="F55" s="29">
        <v>0</v>
      </c>
      <c r="G55" s="29">
        <v>20</v>
      </c>
      <c r="H55" s="29">
        <v>7</v>
      </c>
      <c r="I55" s="29">
        <v>6</v>
      </c>
      <c r="J55" s="29">
        <v>1</v>
      </c>
      <c r="K55" s="29">
        <v>0</v>
      </c>
      <c r="L55" s="29">
        <v>33581</v>
      </c>
      <c r="M55" s="29">
        <v>21</v>
      </c>
      <c r="N55" s="29">
        <v>33602</v>
      </c>
      <c r="O55" s="29">
        <v>33581</v>
      </c>
      <c r="P55" s="29">
        <v>21</v>
      </c>
      <c r="Q55" s="29">
        <v>33602</v>
      </c>
      <c r="R55" s="29">
        <v>16239</v>
      </c>
      <c r="S55" s="45">
        <v>0.48357702272118164</v>
      </c>
      <c r="T55" s="29">
        <v>20</v>
      </c>
      <c r="U55" s="45">
        <v>0.95238095238095233</v>
      </c>
      <c r="V55" s="29">
        <v>16259</v>
      </c>
      <c r="W55" s="45">
        <v>0.48387000773763467</v>
      </c>
      <c r="X55" s="29">
        <v>309</v>
      </c>
      <c r="Y55" s="29">
        <v>10</v>
      </c>
      <c r="Z55" s="29">
        <v>319</v>
      </c>
      <c r="AA55" s="29">
        <v>248</v>
      </c>
      <c r="AB55" s="29">
        <v>7</v>
      </c>
      <c r="AC55" s="29">
        <v>255</v>
      </c>
      <c r="AD55" s="29">
        <v>34</v>
      </c>
      <c r="AE55" s="29">
        <v>164</v>
      </c>
      <c r="AF55" s="29">
        <v>198</v>
      </c>
      <c r="AG55" s="29">
        <v>4</v>
      </c>
      <c r="AH55" s="29">
        <v>2</v>
      </c>
      <c r="AI55" s="40">
        <v>0</v>
      </c>
      <c r="AJ55" s="29">
        <v>9</v>
      </c>
      <c r="AN55" s="39"/>
      <c r="AO55" s="29"/>
      <c r="AP55" s="29"/>
    </row>
    <row r="56" spans="1:42" s="70" customFormat="1" x14ac:dyDescent="0.25">
      <c r="A56" s="30" t="s">
        <v>86</v>
      </c>
      <c r="B56" s="40" t="s">
        <v>35</v>
      </c>
      <c r="C56" s="29">
        <v>1</v>
      </c>
      <c r="D56" s="70">
        <v>0</v>
      </c>
      <c r="E56" s="29">
        <v>10</v>
      </c>
      <c r="F56" s="70">
        <v>0</v>
      </c>
      <c r="G56" s="29">
        <v>25</v>
      </c>
      <c r="H56" s="29">
        <v>7</v>
      </c>
      <c r="I56" s="29">
        <v>6</v>
      </c>
      <c r="J56" s="29">
        <v>0</v>
      </c>
      <c r="K56" s="29">
        <v>0</v>
      </c>
      <c r="L56" s="29">
        <v>33058</v>
      </c>
      <c r="M56" s="35">
        <v>42</v>
      </c>
      <c r="N56" s="29">
        <v>33100</v>
      </c>
      <c r="O56" s="29">
        <v>33058</v>
      </c>
      <c r="P56" s="29">
        <v>42</v>
      </c>
      <c r="Q56" s="29">
        <v>33100</v>
      </c>
      <c r="R56" s="29">
        <v>16695</v>
      </c>
      <c r="S56" s="45">
        <v>0.50502147740335168</v>
      </c>
      <c r="T56" s="29">
        <v>33</v>
      </c>
      <c r="U56" s="45">
        <v>0.7857142857142857</v>
      </c>
      <c r="V56" s="29">
        <v>16728</v>
      </c>
      <c r="W56" s="45">
        <v>0.50537764350453174</v>
      </c>
      <c r="X56" s="29">
        <v>515</v>
      </c>
      <c r="Y56" s="29">
        <v>14</v>
      </c>
      <c r="Z56" s="29">
        <v>529</v>
      </c>
      <c r="AA56" s="29">
        <v>452</v>
      </c>
      <c r="AB56" s="29">
        <v>10</v>
      </c>
      <c r="AC56" s="29">
        <v>462</v>
      </c>
      <c r="AD56" s="29">
        <v>51</v>
      </c>
      <c r="AE56" s="29">
        <v>172</v>
      </c>
      <c r="AF56" s="29">
        <v>223</v>
      </c>
      <c r="AG56" s="29">
        <v>10</v>
      </c>
      <c r="AH56" s="29">
        <v>4</v>
      </c>
      <c r="AI56" s="40">
        <v>0</v>
      </c>
      <c r="AJ56" s="29">
        <v>10</v>
      </c>
      <c r="AN56" s="39"/>
      <c r="AO56" s="29"/>
      <c r="AP56" s="29"/>
    </row>
    <row r="57" spans="1:42" s="40" customFormat="1" x14ac:dyDescent="0.25">
      <c r="A57" s="30" t="s">
        <v>87</v>
      </c>
      <c r="B57" s="40" t="s">
        <v>35</v>
      </c>
      <c r="C57" s="29">
        <v>8</v>
      </c>
      <c r="D57" s="29">
        <v>2</v>
      </c>
      <c r="E57" s="29">
        <v>13</v>
      </c>
      <c r="F57" s="29">
        <v>2</v>
      </c>
      <c r="G57" s="29">
        <v>28</v>
      </c>
      <c r="H57" s="29">
        <v>10</v>
      </c>
      <c r="I57" s="29">
        <v>10</v>
      </c>
      <c r="J57" s="29">
        <v>1</v>
      </c>
      <c r="K57" s="29">
        <v>0</v>
      </c>
      <c r="L57" s="29">
        <v>58067</v>
      </c>
      <c r="M57" s="29">
        <v>51</v>
      </c>
      <c r="N57" s="29">
        <v>58118</v>
      </c>
      <c r="O57" s="29">
        <v>50364</v>
      </c>
      <c r="P57" s="29">
        <v>44</v>
      </c>
      <c r="Q57" s="29">
        <v>50408</v>
      </c>
      <c r="R57" s="29">
        <v>17501</v>
      </c>
      <c r="S57" s="45">
        <v>0.34749027082836947</v>
      </c>
      <c r="T57" s="29">
        <v>38</v>
      </c>
      <c r="U57" s="45">
        <v>0.86363636363636365</v>
      </c>
      <c r="V57" s="29">
        <v>17539</v>
      </c>
      <c r="W57" s="45">
        <v>0.34794080304713537</v>
      </c>
      <c r="X57" s="29">
        <v>497</v>
      </c>
      <c r="Y57" s="29">
        <v>1</v>
      </c>
      <c r="Z57" s="29">
        <v>498</v>
      </c>
      <c r="AA57" s="29">
        <v>344</v>
      </c>
      <c r="AB57" s="29">
        <v>1</v>
      </c>
      <c r="AC57" s="29">
        <v>345</v>
      </c>
      <c r="AD57" s="29">
        <v>30</v>
      </c>
      <c r="AE57" s="29">
        <v>404</v>
      </c>
      <c r="AF57" s="29">
        <v>434</v>
      </c>
      <c r="AG57" s="29">
        <v>16</v>
      </c>
      <c r="AH57" s="29">
        <v>6</v>
      </c>
      <c r="AI57" s="40">
        <v>0</v>
      </c>
      <c r="AJ57" s="29">
        <v>13</v>
      </c>
      <c r="AN57" s="39"/>
      <c r="AO57" s="29"/>
      <c r="AP57" s="29"/>
    </row>
    <row r="58" spans="1:42" s="40" customFormat="1" x14ac:dyDescent="0.25">
      <c r="A58" s="30" t="s">
        <v>88</v>
      </c>
      <c r="B58" s="40" t="s">
        <v>35</v>
      </c>
      <c r="C58" s="29">
        <v>3</v>
      </c>
      <c r="D58" s="29">
        <v>0</v>
      </c>
      <c r="E58" s="29">
        <v>10</v>
      </c>
      <c r="F58" s="29">
        <v>0</v>
      </c>
      <c r="G58" s="29">
        <v>24</v>
      </c>
      <c r="H58" s="29">
        <v>8</v>
      </c>
      <c r="I58" s="29">
        <v>6</v>
      </c>
      <c r="J58" s="29">
        <v>6</v>
      </c>
      <c r="K58" s="29">
        <v>4</v>
      </c>
      <c r="L58" s="29">
        <v>49120</v>
      </c>
      <c r="M58" s="29">
        <v>31</v>
      </c>
      <c r="N58" s="29">
        <v>49151</v>
      </c>
      <c r="O58" s="29">
        <v>49120</v>
      </c>
      <c r="P58" s="29">
        <v>31</v>
      </c>
      <c r="Q58" s="29">
        <v>49151</v>
      </c>
      <c r="R58" s="29">
        <v>21140</v>
      </c>
      <c r="S58" s="45">
        <v>0.43037459283387625</v>
      </c>
      <c r="T58" s="29">
        <v>30</v>
      </c>
      <c r="U58" s="45">
        <v>0.967741935483871</v>
      </c>
      <c r="V58" s="29">
        <v>21170</v>
      </c>
      <c r="W58" s="45">
        <v>0.43071351549307235</v>
      </c>
      <c r="X58" s="29">
        <v>361</v>
      </c>
      <c r="Y58" s="29">
        <v>5</v>
      </c>
      <c r="Z58" s="29">
        <v>366</v>
      </c>
      <c r="AA58" s="29">
        <v>267</v>
      </c>
      <c r="AB58" s="29">
        <v>4</v>
      </c>
      <c r="AC58" s="29">
        <v>271</v>
      </c>
      <c r="AD58" s="29">
        <v>79</v>
      </c>
      <c r="AE58" s="29">
        <v>573</v>
      </c>
      <c r="AF58" s="29">
        <v>652</v>
      </c>
      <c r="AG58" s="29">
        <v>8</v>
      </c>
      <c r="AH58" s="29">
        <v>4</v>
      </c>
      <c r="AI58" s="40">
        <v>0</v>
      </c>
      <c r="AJ58" s="29">
        <v>10</v>
      </c>
      <c r="AN58" s="39"/>
      <c r="AO58" s="29"/>
      <c r="AP58" s="29"/>
    </row>
    <row r="59" spans="1:42" s="40" customFormat="1" x14ac:dyDescent="0.25">
      <c r="A59" s="30" t="s">
        <v>89</v>
      </c>
      <c r="B59" s="40" t="s">
        <v>35</v>
      </c>
      <c r="C59" s="29">
        <v>3</v>
      </c>
      <c r="D59" s="29">
        <v>1</v>
      </c>
      <c r="E59" s="29">
        <v>8</v>
      </c>
      <c r="F59" s="29">
        <v>1</v>
      </c>
      <c r="G59" s="29">
        <v>12</v>
      </c>
      <c r="H59" s="29">
        <v>4</v>
      </c>
      <c r="I59" s="29">
        <v>4</v>
      </c>
      <c r="J59" s="29">
        <v>0</v>
      </c>
      <c r="K59" s="29">
        <v>0</v>
      </c>
      <c r="L59" s="29">
        <v>5508</v>
      </c>
      <c r="M59" s="29">
        <v>11</v>
      </c>
      <c r="N59" s="29">
        <v>5519</v>
      </c>
      <c r="O59" s="29">
        <v>4932</v>
      </c>
      <c r="P59" s="29">
        <v>9</v>
      </c>
      <c r="Q59" s="29">
        <v>4941</v>
      </c>
      <c r="R59" s="29">
        <v>2723</v>
      </c>
      <c r="S59" s="45">
        <v>0.55210867802108676</v>
      </c>
      <c r="T59" s="29">
        <v>8</v>
      </c>
      <c r="U59" s="45">
        <v>0.88888888888888884</v>
      </c>
      <c r="V59" s="29">
        <v>2731</v>
      </c>
      <c r="W59" s="45">
        <v>0.55272212102813201</v>
      </c>
      <c r="X59" s="29">
        <v>63</v>
      </c>
      <c r="Y59" s="29">
        <v>3</v>
      </c>
      <c r="Z59" s="29">
        <v>66</v>
      </c>
      <c r="AA59" s="29">
        <v>59</v>
      </c>
      <c r="AB59" s="29">
        <v>3</v>
      </c>
      <c r="AC59" s="29">
        <v>62</v>
      </c>
      <c r="AD59" s="29">
        <v>3</v>
      </c>
      <c r="AE59" s="29">
        <v>31</v>
      </c>
      <c r="AF59" s="29">
        <v>34</v>
      </c>
      <c r="AG59" s="29">
        <v>4</v>
      </c>
      <c r="AH59" s="29">
        <v>3</v>
      </c>
      <c r="AI59" s="40">
        <v>0</v>
      </c>
      <c r="AJ59" s="29">
        <v>8</v>
      </c>
      <c r="AN59" s="39"/>
      <c r="AO59" s="29"/>
      <c r="AP59" s="29"/>
    </row>
    <row r="60" spans="1:42" s="40" customFormat="1" x14ac:dyDescent="0.25">
      <c r="A60" s="30" t="s">
        <v>90</v>
      </c>
      <c r="B60" s="40" t="s">
        <v>35</v>
      </c>
      <c r="C60" s="29">
        <v>4</v>
      </c>
      <c r="D60" s="29">
        <v>1</v>
      </c>
      <c r="E60" s="29">
        <v>11</v>
      </c>
      <c r="F60" s="29">
        <v>1</v>
      </c>
      <c r="G60" s="29">
        <v>27</v>
      </c>
      <c r="H60" s="29">
        <v>6</v>
      </c>
      <c r="I60" s="29">
        <v>4</v>
      </c>
      <c r="J60" s="29">
        <v>1</v>
      </c>
      <c r="K60" s="29">
        <v>1</v>
      </c>
      <c r="L60" s="29">
        <v>41153</v>
      </c>
      <c r="M60" s="29">
        <v>35</v>
      </c>
      <c r="N60" s="29">
        <v>41188</v>
      </c>
      <c r="O60" s="29">
        <v>37717</v>
      </c>
      <c r="P60" s="29">
        <v>34</v>
      </c>
      <c r="Q60" s="29">
        <v>37751</v>
      </c>
      <c r="R60" s="29">
        <v>15780</v>
      </c>
      <c r="S60" s="45">
        <v>0.41837898030066017</v>
      </c>
      <c r="T60" s="29">
        <v>29</v>
      </c>
      <c r="U60" s="45">
        <v>0.8529411764705882</v>
      </c>
      <c r="V60" s="29">
        <v>15809</v>
      </c>
      <c r="W60" s="45">
        <v>0.41877036369897486</v>
      </c>
      <c r="X60" s="29">
        <v>474</v>
      </c>
      <c r="Y60" s="29">
        <v>15</v>
      </c>
      <c r="Z60" s="29">
        <v>489</v>
      </c>
      <c r="AA60" s="29">
        <v>381</v>
      </c>
      <c r="AB60" s="29">
        <v>10</v>
      </c>
      <c r="AC60" s="29">
        <v>391</v>
      </c>
      <c r="AD60" s="29">
        <v>45</v>
      </c>
      <c r="AE60" s="29">
        <v>336</v>
      </c>
      <c r="AF60" s="29">
        <v>381</v>
      </c>
      <c r="AG60" s="29">
        <v>9</v>
      </c>
      <c r="AH60" s="29">
        <v>3</v>
      </c>
      <c r="AI60" s="40">
        <v>0</v>
      </c>
      <c r="AJ60" s="29">
        <v>11</v>
      </c>
      <c r="AN60" s="39"/>
      <c r="AO60" s="29"/>
      <c r="AP60" s="29"/>
    </row>
    <row r="61" spans="1:42" s="40" customFormat="1" x14ac:dyDescent="0.25">
      <c r="A61" s="30" t="s">
        <v>91</v>
      </c>
      <c r="B61" s="40" t="s">
        <v>35</v>
      </c>
      <c r="C61" s="29">
        <v>2</v>
      </c>
      <c r="D61" s="29">
        <v>0</v>
      </c>
      <c r="E61" s="29">
        <v>6</v>
      </c>
      <c r="F61" s="29">
        <v>0</v>
      </c>
      <c r="G61" s="29">
        <v>18</v>
      </c>
      <c r="H61" s="29">
        <v>3</v>
      </c>
      <c r="I61" s="29">
        <v>3</v>
      </c>
      <c r="J61" s="29">
        <v>0</v>
      </c>
      <c r="K61" s="29">
        <v>0</v>
      </c>
      <c r="L61" s="29">
        <v>5665</v>
      </c>
      <c r="M61" s="29">
        <v>30</v>
      </c>
      <c r="N61" s="29">
        <v>5695</v>
      </c>
      <c r="O61" s="29">
        <v>5665</v>
      </c>
      <c r="P61" s="29">
        <v>30</v>
      </c>
      <c r="Q61" s="29">
        <v>5695</v>
      </c>
      <c r="R61" s="29">
        <v>3166</v>
      </c>
      <c r="S61" s="45">
        <v>0.55887025595763462</v>
      </c>
      <c r="T61" s="29">
        <v>26</v>
      </c>
      <c r="U61" s="45">
        <v>0.8666666666666667</v>
      </c>
      <c r="V61" s="29">
        <v>3192</v>
      </c>
      <c r="W61" s="45">
        <v>0.56049165935030731</v>
      </c>
      <c r="X61" s="29">
        <v>172</v>
      </c>
      <c r="Y61" s="29">
        <v>1</v>
      </c>
      <c r="Z61" s="29">
        <v>173</v>
      </c>
      <c r="AA61" s="29">
        <v>147</v>
      </c>
      <c r="AB61" s="29">
        <v>1</v>
      </c>
      <c r="AC61" s="29">
        <v>148</v>
      </c>
      <c r="AD61" s="29">
        <v>2</v>
      </c>
      <c r="AE61" s="29">
        <v>35</v>
      </c>
      <c r="AF61" s="29">
        <v>37</v>
      </c>
      <c r="AG61" s="29">
        <v>13</v>
      </c>
      <c r="AH61" s="29">
        <v>4</v>
      </c>
      <c r="AI61" s="40">
        <v>0</v>
      </c>
      <c r="AJ61" s="29">
        <v>6</v>
      </c>
      <c r="AN61" s="39"/>
      <c r="AO61" s="29"/>
      <c r="AP61" s="29"/>
    </row>
    <row r="62" spans="1:42" s="40" customFormat="1" x14ac:dyDescent="0.25">
      <c r="A62" s="30" t="s">
        <v>92</v>
      </c>
      <c r="B62" s="40" t="s">
        <v>35</v>
      </c>
      <c r="C62" s="29">
        <v>2</v>
      </c>
      <c r="D62" s="29">
        <v>2</v>
      </c>
      <c r="E62" s="29">
        <v>10</v>
      </c>
      <c r="F62" s="29">
        <v>3</v>
      </c>
      <c r="G62" s="29">
        <v>21</v>
      </c>
      <c r="H62" s="29">
        <v>7</v>
      </c>
      <c r="I62" s="29">
        <v>7</v>
      </c>
      <c r="J62" s="29">
        <v>0</v>
      </c>
      <c r="K62" s="29">
        <v>0</v>
      </c>
      <c r="L62" s="29">
        <v>16314</v>
      </c>
      <c r="M62" s="29">
        <v>47</v>
      </c>
      <c r="N62" s="29">
        <v>16361</v>
      </c>
      <c r="O62" s="29">
        <v>12093</v>
      </c>
      <c r="P62" s="29">
        <v>16</v>
      </c>
      <c r="Q62" s="29">
        <v>12109</v>
      </c>
      <c r="R62" s="29">
        <v>6399</v>
      </c>
      <c r="S62" s="45">
        <v>0.52914909451748948</v>
      </c>
      <c r="T62" s="29">
        <v>13</v>
      </c>
      <c r="U62" s="45">
        <v>0.8125</v>
      </c>
      <c r="V62" s="29">
        <v>6412</v>
      </c>
      <c r="W62" s="45">
        <v>0.52952349492113304</v>
      </c>
      <c r="X62" s="29">
        <v>152</v>
      </c>
      <c r="Y62" s="29">
        <v>6</v>
      </c>
      <c r="Z62" s="29">
        <v>158</v>
      </c>
      <c r="AA62" s="29">
        <v>115</v>
      </c>
      <c r="AB62" s="29">
        <v>5</v>
      </c>
      <c r="AC62" s="29">
        <v>120</v>
      </c>
      <c r="AD62" s="29">
        <v>13</v>
      </c>
      <c r="AE62" s="29">
        <v>133</v>
      </c>
      <c r="AF62" s="29">
        <v>146</v>
      </c>
      <c r="AG62" s="29">
        <v>5</v>
      </c>
      <c r="AH62" s="29">
        <v>3</v>
      </c>
      <c r="AI62" s="40">
        <v>0</v>
      </c>
      <c r="AJ62" s="29">
        <v>10</v>
      </c>
      <c r="AN62" s="39"/>
      <c r="AO62" s="29"/>
      <c r="AP62" s="29"/>
    </row>
    <row r="63" spans="1:42" s="40" customFormat="1" x14ac:dyDescent="0.25">
      <c r="A63" s="30" t="s">
        <v>93</v>
      </c>
      <c r="B63" s="40" t="s">
        <v>35</v>
      </c>
      <c r="C63" s="29">
        <v>2</v>
      </c>
      <c r="D63" s="29">
        <v>0</v>
      </c>
      <c r="E63" s="29">
        <v>6</v>
      </c>
      <c r="F63" s="29">
        <v>0</v>
      </c>
      <c r="G63" s="29">
        <v>13</v>
      </c>
      <c r="H63" s="29">
        <v>5</v>
      </c>
      <c r="I63" s="29">
        <v>4</v>
      </c>
      <c r="J63" s="29">
        <v>0</v>
      </c>
      <c r="K63" s="29">
        <v>0</v>
      </c>
      <c r="L63" s="29">
        <v>5964</v>
      </c>
      <c r="M63" s="29">
        <v>19</v>
      </c>
      <c r="N63" s="29">
        <v>5983</v>
      </c>
      <c r="O63" s="29">
        <v>5964</v>
      </c>
      <c r="P63" s="29">
        <v>19</v>
      </c>
      <c r="Q63" s="29">
        <v>5983</v>
      </c>
      <c r="R63" s="29">
        <v>2743</v>
      </c>
      <c r="S63" s="45">
        <v>0.45992622401073108</v>
      </c>
      <c r="T63" s="29">
        <v>18</v>
      </c>
      <c r="U63" s="45">
        <v>0.94736842105263153</v>
      </c>
      <c r="V63" s="29">
        <v>2761</v>
      </c>
      <c r="W63" s="45">
        <v>0.46147417683436404</v>
      </c>
      <c r="X63" s="29">
        <v>91</v>
      </c>
      <c r="Y63" s="29">
        <v>10</v>
      </c>
      <c r="Z63" s="29">
        <v>101</v>
      </c>
      <c r="AA63" s="29">
        <v>66</v>
      </c>
      <c r="AB63" s="29">
        <v>6</v>
      </c>
      <c r="AC63" s="29">
        <v>72</v>
      </c>
      <c r="AD63" s="29">
        <v>2</v>
      </c>
      <c r="AE63" s="29">
        <v>37</v>
      </c>
      <c r="AF63" s="29">
        <v>39</v>
      </c>
      <c r="AG63" s="29">
        <v>6</v>
      </c>
      <c r="AH63" s="29">
        <v>2</v>
      </c>
      <c r="AI63" s="40">
        <v>0</v>
      </c>
      <c r="AJ63" s="29">
        <v>6</v>
      </c>
      <c r="AN63" s="39"/>
      <c r="AO63" s="29"/>
      <c r="AP63" s="29"/>
    </row>
    <row r="64" spans="1:42" s="40" customFormat="1" x14ac:dyDescent="0.25">
      <c r="A64" s="30" t="s">
        <v>94</v>
      </c>
      <c r="B64" s="40" t="s">
        <v>45</v>
      </c>
      <c r="C64" s="29">
        <v>6</v>
      </c>
      <c r="D64" s="29">
        <v>0</v>
      </c>
      <c r="E64" s="29">
        <v>15</v>
      </c>
      <c r="F64" s="29">
        <v>0</v>
      </c>
      <c r="G64" s="29">
        <v>46</v>
      </c>
      <c r="H64" s="29">
        <v>11</v>
      </c>
      <c r="I64" s="29">
        <v>9</v>
      </c>
      <c r="J64" s="29">
        <v>0</v>
      </c>
      <c r="K64" s="29">
        <v>0</v>
      </c>
      <c r="L64" s="29">
        <v>160770</v>
      </c>
      <c r="M64" s="29">
        <v>548</v>
      </c>
      <c r="N64" s="29">
        <v>161318</v>
      </c>
      <c r="O64" s="29">
        <v>160770</v>
      </c>
      <c r="P64" s="29">
        <v>548</v>
      </c>
      <c r="Q64" s="29">
        <v>161318</v>
      </c>
      <c r="R64" s="29">
        <v>81084</v>
      </c>
      <c r="S64" s="45">
        <v>0.5043478260869565</v>
      </c>
      <c r="T64" s="29">
        <v>490</v>
      </c>
      <c r="U64" s="45">
        <v>0.8941605839416058</v>
      </c>
      <c r="V64" s="29">
        <v>81574</v>
      </c>
      <c r="W64" s="45">
        <v>0.50567202668022171</v>
      </c>
      <c r="X64" s="29">
        <v>4777</v>
      </c>
      <c r="Y64" s="29">
        <v>135</v>
      </c>
      <c r="Z64" s="29">
        <v>4912</v>
      </c>
      <c r="AA64" s="29">
        <v>3998</v>
      </c>
      <c r="AB64" s="29">
        <v>88</v>
      </c>
      <c r="AC64" s="29">
        <v>4086</v>
      </c>
      <c r="AD64" s="29">
        <v>328</v>
      </c>
      <c r="AE64" s="29">
        <v>1475</v>
      </c>
      <c r="AF64" s="29">
        <v>1803</v>
      </c>
      <c r="AG64" s="29">
        <v>13</v>
      </c>
      <c r="AH64" s="29">
        <v>6</v>
      </c>
      <c r="AI64" s="40">
        <v>0</v>
      </c>
      <c r="AJ64" s="29">
        <v>15</v>
      </c>
      <c r="AN64" s="39"/>
      <c r="AO64" s="29"/>
      <c r="AP64" s="29"/>
    </row>
    <row r="65" spans="1:42" s="40" customFormat="1" x14ac:dyDescent="0.25">
      <c r="A65" s="30" t="s">
        <v>308</v>
      </c>
      <c r="B65" s="40" t="s">
        <v>35</v>
      </c>
      <c r="C65" s="29">
        <v>4</v>
      </c>
      <c r="D65" s="29">
        <v>0</v>
      </c>
      <c r="E65" s="29">
        <v>9</v>
      </c>
      <c r="F65" s="29">
        <v>0</v>
      </c>
      <c r="G65" s="29">
        <v>24</v>
      </c>
      <c r="H65" s="29">
        <v>7</v>
      </c>
      <c r="I65" s="29">
        <v>5</v>
      </c>
      <c r="J65" s="29">
        <v>3</v>
      </c>
      <c r="K65" s="29">
        <v>1</v>
      </c>
      <c r="L65" s="29">
        <v>39871</v>
      </c>
      <c r="M65" s="29">
        <v>174</v>
      </c>
      <c r="N65" s="29">
        <v>40045</v>
      </c>
      <c r="O65" s="29">
        <v>39871</v>
      </c>
      <c r="P65" s="29">
        <v>174</v>
      </c>
      <c r="Q65" s="29">
        <v>40045</v>
      </c>
      <c r="R65" s="29">
        <v>15163</v>
      </c>
      <c r="S65" s="45">
        <v>0.38030147224799982</v>
      </c>
      <c r="T65" s="29">
        <v>136</v>
      </c>
      <c r="U65" s="45">
        <v>0.7816091954022989</v>
      </c>
      <c r="V65" s="29">
        <v>15299</v>
      </c>
      <c r="W65" s="45">
        <v>0.38204519915095519</v>
      </c>
      <c r="X65" s="29">
        <v>298</v>
      </c>
      <c r="Y65" s="29">
        <v>42</v>
      </c>
      <c r="Z65" s="29">
        <v>340</v>
      </c>
      <c r="AA65" s="29">
        <v>219</v>
      </c>
      <c r="AB65" s="29">
        <v>28</v>
      </c>
      <c r="AC65" s="29">
        <v>247</v>
      </c>
      <c r="AD65" s="29">
        <v>22</v>
      </c>
      <c r="AE65" s="29">
        <v>291</v>
      </c>
      <c r="AF65" s="29">
        <v>313</v>
      </c>
      <c r="AG65" s="29">
        <v>8</v>
      </c>
      <c r="AH65" s="29">
        <v>4</v>
      </c>
      <c r="AI65" s="40">
        <v>0</v>
      </c>
      <c r="AJ65" s="29">
        <v>9</v>
      </c>
      <c r="AN65" s="39"/>
      <c r="AO65" s="29"/>
      <c r="AP65" s="29"/>
    </row>
    <row r="66" spans="1:42" s="40" customFormat="1" x14ac:dyDescent="0.25">
      <c r="A66" s="30" t="s">
        <v>96</v>
      </c>
      <c r="B66" s="40" t="s">
        <v>35</v>
      </c>
      <c r="C66" s="29">
        <v>2</v>
      </c>
      <c r="D66" s="29">
        <v>1</v>
      </c>
      <c r="E66" s="29">
        <v>8</v>
      </c>
      <c r="F66" s="29">
        <v>2</v>
      </c>
      <c r="G66" s="29">
        <v>14</v>
      </c>
      <c r="H66" s="29">
        <v>4</v>
      </c>
      <c r="I66" s="29">
        <v>3</v>
      </c>
      <c r="J66" s="29">
        <v>0</v>
      </c>
      <c r="K66" s="29">
        <v>0</v>
      </c>
      <c r="L66" s="29">
        <v>6405</v>
      </c>
      <c r="M66" s="29">
        <v>61</v>
      </c>
      <c r="N66" s="29">
        <v>6466</v>
      </c>
      <c r="O66" s="29">
        <v>5271</v>
      </c>
      <c r="P66" s="29">
        <v>37</v>
      </c>
      <c r="Q66" s="29">
        <v>5308</v>
      </c>
      <c r="R66" s="29">
        <v>3090</v>
      </c>
      <c r="S66" s="45">
        <v>0.58622652248150253</v>
      </c>
      <c r="T66" s="29">
        <v>29</v>
      </c>
      <c r="U66" s="45">
        <v>0.78378378378378377</v>
      </c>
      <c r="V66" s="29">
        <v>3119</v>
      </c>
      <c r="W66" s="45">
        <v>0.58760361718161269</v>
      </c>
      <c r="X66" s="29">
        <v>104</v>
      </c>
      <c r="Y66" s="29">
        <v>13</v>
      </c>
      <c r="Z66" s="29">
        <v>117</v>
      </c>
      <c r="AA66" s="29">
        <v>77</v>
      </c>
      <c r="AB66" s="29">
        <v>2</v>
      </c>
      <c r="AC66" s="29">
        <v>79</v>
      </c>
      <c r="AD66" s="29">
        <v>2</v>
      </c>
      <c r="AE66" s="29">
        <v>62</v>
      </c>
      <c r="AF66" s="29">
        <v>64</v>
      </c>
      <c r="AG66" s="29">
        <v>4</v>
      </c>
      <c r="AH66" s="29">
        <v>2</v>
      </c>
      <c r="AI66" s="40">
        <v>0</v>
      </c>
      <c r="AJ66" s="29">
        <v>8</v>
      </c>
      <c r="AN66" s="39"/>
      <c r="AO66" s="29"/>
      <c r="AP66" s="29"/>
    </row>
    <row r="67" spans="1:42" s="40" customFormat="1" x14ac:dyDescent="0.25">
      <c r="A67" s="30" t="s">
        <v>313</v>
      </c>
      <c r="B67" s="40" t="s">
        <v>35</v>
      </c>
      <c r="C67" s="29">
        <v>4</v>
      </c>
      <c r="D67" s="29">
        <v>2</v>
      </c>
      <c r="E67" s="29">
        <v>10</v>
      </c>
      <c r="F67" s="29">
        <v>3</v>
      </c>
      <c r="G67" s="29">
        <v>16</v>
      </c>
      <c r="H67" s="29">
        <v>4</v>
      </c>
      <c r="I67" s="29">
        <v>4</v>
      </c>
      <c r="J67" s="29">
        <v>1</v>
      </c>
      <c r="K67" s="29">
        <v>1</v>
      </c>
      <c r="L67" s="29">
        <v>26019</v>
      </c>
      <c r="M67" s="29">
        <v>47</v>
      </c>
      <c r="N67" s="29">
        <v>26066</v>
      </c>
      <c r="O67" s="29">
        <v>19090</v>
      </c>
      <c r="P67" s="29">
        <v>41</v>
      </c>
      <c r="Q67" s="29">
        <v>19131</v>
      </c>
      <c r="R67" s="29">
        <v>9380</v>
      </c>
      <c r="S67" s="45">
        <v>0.49135673127291773</v>
      </c>
      <c r="T67" s="29">
        <v>39</v>
      </c>
      <c r="U67" s="45">
        <v>0.95121951219512191</v>
      </c>
      <c r="V67" s="29">
        <v>9419</v>
      </c>
      <c r="W67" s="45">
        <v>0.49234227170560868</v>
      </c>
      <c r="X67" s="29">
        <v>522</v>
      </c>
      <c r="Y67" s="29">
        <v>6</v>
      </c>
      <c r="Z67" s="29">
        <v>528</v>
      </c>
      <c r="AA67" s="29">
        <v>226</v>
      </c>
      <c r="AB67" s="29">
        <v>6</v>
      </c>
      <c r="AC67" s="29">
        <v>232</v>
      </c>
      <c r="AD67" s="29">
        <v>17</v>
      </c>
      <c r="AE67" s="29">
        <v>267</v>
      </c>
      <c r="AF67" s="29">
        <v>284</v>
      </c>
      <c r="AG67" s="29">
        <v>6</v>
      </c>
      <c r="AH67" s="29">
        <v>4</v>
      </c>
      <c r="AI67" s="40">
        <v>0</v>
      </c>
      <c r="AJ67" s="29">
        <v>10</v>
      </c>
      <c r="AN67" s="39"/>
      <c r="AO67" s="29"/>
      <c r="AP67" s="29"/>
    </row>
    <row r="68" spans="1:42" s="40" customFormat="1" x14ac:dyDescent="0.25">
      <c r="A68" s="30" t="s">
        <v>97</v>
      </c>
      <c r="B68" s="40" t="s">
        <v>35</v>
      </c>
      <c r="C68" s="29">
        <v>2</v>
      </c>
      <c r="D68" s="40">
        <v>0</v>
      </c>
      <c r="E68" s="29">
        <v>12</v>
      </c>
      <c r="F68" s="29">
        <v>0</v>
      </c>
      <c r="G68" s="29">
        <v>28</v>
      </c>
      <c r="H68" s="29">
        <v>9</v>
      </c>
      <c r="I68" s="29">
        <v>9</v>
      </c>
      <c r="J68" s="29">
        <v>0</v>
      </c>
      <c r="K68" s="29">
        <v>0</v>
      </c>
      <c r="L68" s="29">
        <v>33462</v>
      </c>
      <c r="M68" s="35">
        <v>43</v>
      </c>
      <c r="N68" s="29">
        <v>33505</v>
      </c>
      <c r="O68" s="29">
        <v>33462</v>
      </c>
      <c r="P68" s="29">
        <v>43</v>
      </c>
      <c r="Q68" s="29">
        <v>33505</v>
      </c>
      <c r="R68" s="29">
        <v>16986</v>
      </c>
      <c r="S68" s="45">
        <v>0.50762058454366144</v>
      </c>
      <c r="T68" s="29">
        <v>38</v>
      </c>
      <c r="U68" s="45">
        <v>0.88372093023255816</v>
      </c>
      <c r="V68" s="29">
        <v>17024</v>
      </c>
      <c r="W68" s="45">
        <v>0.50810326816893003</v>
      </c>
      <c r="X68" s="29">
        <v>791</v>
      </c>
      <c r="Y68" s="29">
        <v>17</v>
      </c>
      <c r="Z68" s="29">
        <v>808</v>
      </c>
      <c r="AA68" s="29">
        <v>667</v>
      </c>
      <c r="AB68" s="29">
        <v>4</v>
      </c>
      <c r="AC68" s="29">
        <v>671</v>
      </c>
      <c r="AD68" s="29">
        <v>46</v>
      </c>
      <c r="AE68" s="29">
        <v>128</v>
      </c>
      <c r="AF68" s="29">
        <v>174</v>
      </c>
      <c r="AG68" s="29">
        <v>10</v>
      </c>
      <c r="AH68" s="29">
        <v>5</v>
      </c>
      <c r="AI68" s="40">
        <v>0</v>
      </c>
      <c r="AJ68" s="29">
        <v>12</v>
      </c>
      <c r="AN68" s="39"/>
      <c r="AO68" s="29"/>
      <c r="AP68" s="29"/>
    </row>
    <row r="69" spans="1:42" s="40" customFormat="1" x14ac:dyDescent="0.25">
      <c r="A69" s="40" t="s">
        <v>685</v>
      </c>
      <c r="B69" s="40" t="s">
        <v>45</v>
      </c>
      <c r="C69" s="29">
        <v>6</v>
      </c>
      <c r="D69" s="29">
        <v>0</v>
      </c>
      <c r="E69" s="29">
        <v>13</v>
      </c>
      <c r="F69" s="29">
        <v>0</v>
      </c>
      <c r="G69" s="71">
        <v>39</v>
      </c>
      <c r="H69" s="71">
        <v>11</v>
      </c>
      <c r="I69" s="71">
        <v>8</v>
      </c>
      <c r="J69" s="71">
        <v>0</v>
      </c>
      <c r="K69" s="71">
        <v>0</v>
      </c>
      <c r="L69" s="71">
        <v>66854</v>
      </c>
      <c r="M69" s="71">
        <v>150</v>
      </c>
      <c r="N69" s="71">
        <v>67004</v>
      </c>
      <c r="O69" s="71">
        <v>66854</v>
      </c>
      <c r="P69" s="71">
        <v>150</v>
      </c>
      <c r="Q69" s="29">
        <v>67004</v>
      </c>
      <c r="R69" s="71">
        <v>30368</v>
      </c>
      <c r="S69" s="72">
        <v>0.4542435755526969</v>
      </c>
      <c r="T69" s="71">
        <v>122</v>
      </c>
      <c r="U69" s="45">
        <v>0.81333333333333335</v>
      </c>
      <c r="V69" s="71">
        <v>30490</v>
      </c>
      <c r="W69" s="125">
        <v>0.4550474598531431</v>
      </c>
      <c r="X69" s="71">
        <v>1376</v>
      </c>
      <c r="Y69" s="71">
        <v>0</v>
      </c>
      <c r="Z69" s="71">
        <v>1376</v>
      </c>
      <c r="AA69" s="71">
        <v>872</v>
      </c>
      <c r="AB69" s="71">
        <v>0</v>
      </c>
      <c r="AC69" s="71">
        <v>872</v>
      </c>
      <c r="AD69" s="29">
        <v>298</v>
      </c>
      <c r="AE69" s="40">
        <v>566</v>
      </c>
      <c r="AF69" s="40">
        <v>864</v>
      </c>
      <c r="AG69" s="40">
        <v>15</v>
      </c>
      <c r="AH69" s="40">
        <v>3</v>
      </c>
      <c r="AI69" s="40">
        <v>0</v>
      </c>
      <c r="AJ69" s="40">
        <v>13</v>
      </c>
      <c r="AN69" s="39"/>
      <c r="AO69" s="29"/>
      <c r="AP69" s="29"/>
    </row>
    <row r="70" spans="1:42" x14ac:dyDescent="0.25">
      <c r="A70" s="15"/>
      <c r="B70" s="16"/>
      <c r="D70" s="16"/>
      <c r="E70" s="16"/>
      <c r="F70" s="16"/>
    </row>
    <row r="71" spans="1:42" x14ac:dyDescent="0.25">
      <c r="A71" s="41"/>
      <c r="B71" s="16"/>
      <c r="D71" s="16"/>
      <c r="E71" s="16"/>
      <c r="F71" s="16"/>
      <c r="G71" s="16"/>
      <c r="H71" s="16"/>
      <c r="I71" s="16"/>
      <c r="J71" s="16"/>
      <c r="K71" s="16"/>
      <c r="L71" s="16"/>
      <c r="M71" s="16"/>
      <c r="N71" s="16"/>
      <c r="O71" s="16"/>
      <c r="P71" s="16"/>
      <c r="R71" s="16"/>
      <c r="T71" s="16"/>
      <c r="V71" s="16"/>
      <c r="W71" s="16"/>
      <c r="X71" s="16"/>
      <c r="Y71" s="16"/>
      <c r="Z71" s="16"/>
      <c r="AA71" s="16"/>
      <c r="AB71" s="16"/>
      <c r="AC71" s="16"/>
      <c r="AD71" s="16"/>
    </row>
    <row r="72" spans="1:42" x14ac:dyDescent="0.25">
      <c r="A72" s="41"/>
      <c r="B72" s="16"/>
      <c r="D72" s="16"/>
      <c r="E72" s="16"/>
      <c r="F72" s="16"/>
      <c r="G72" s="16"/>
      <c r="H72" s="16"/>
      <c r="I72" s="16"/>
      <c r="J72" s="16"/>
      <c r="K72" s="16"/>
      <c r="L72" s="16"/>
      <c r="M72" s="16"/>
      <c r="N72" s="16"/>
      <c r="O72" s="16"/>
      <c r="P72" s="16"/>
      <c r="R72" s="16"/>
      <c r="T72" s="16"/>
      <c r="V72" s="16"/>
      <c r="W72" s="16"/>
      <c r="X72" s="16"/>
      <c r="Y72" s="16"/>
      <c r="Z72" s="16"/>
      <c r="AA72" s="16"/>
      <c r="AB72" s="16"/>
      <c r="AC72" s="16"/>
      <c r="AD72" s="16"/>
    </row>
    <row r="73" spans="1:42" x14ac:dyDescent="0.25">
      <c r="A73" s="41"/>
      <c r="B73" s="16"/>
      <c r="D73" s="16"/>
      <c r="E73" s="16"/>
      <c r="F73" s="16"/>
      <c r="G73" s="16"/>
      <c r="H73" s="16"/>
      <c r="I73" s="16"/>
      <c r="J73" s="16"/>
      <c r="K73" s="16"/>
      <c r="L73" s="16"/>
      <c r="M73" s="16"/>
      <c r="N73" s="16"/>
      <c r="O73" s="16"/>
      <c r="P73" s="16"/>
      <c r="R73" s="16"/>
      <c r="T73" s="16"/>
      <c r="V73" s="16"/>
      <c r="W73" s="16"/>
      <c r="X73" s="16"/>
      <c r="Y73" s="16"/>
      <c r="Z73" s="16"/>
      <c r="AA73" s="16"/>
      <c r="AB73" s="16"/>
      <c r="AC73" s="16"/>
      <c r="AD73" s="16"/>
    </row>
    <row r="74" spans="1:42" x14ac:dyDescent="0.25">
      <c r="A74" s="41"/>
      <c r="B74" s="16"/>
      <c r="D74" s="16"/>
      <c r="E74" s="16"/>
      <c r="F74" s="16"/>
      <c r="G74" s="16"/>
      <c r="H74" s="16"/>
      <c r="I74" s="16"/>
      <c r="J74" s="16"/>
      <c r="K74" s="16"/>
      <c r="L74" s="16"/>
      <c r="M74" s="16"/>
      <c r="N74" s="16"/>
      <c r="O74" s="16"/>
      <c r="P74" s="16"/>
      <c r="R74" s="16"/>
      <c r="T74" s="16"/>
      <c r="V74" s="16"/>
      <c r="W74" s="16"/>
      <c r="X74" s="16"/>
      <c r="Y74" s="16"/>
      <c r="Z74" s="16"/>
      <c r="AA74" s="16"/>
      <c r="AB74" s="16"/>
      <c r="AC74" s="16"/>
      <c r="AD74" s="16"/>
    </row>
    <row r="75" spans="1:42" x14ac:dyDescent="0.25">
      <c r="A75" s="41"/>
      <c r="B75" s="16"/>
      <c r="D75" s="16"/>
      <c r="E75" s="16"/>
      <c r="F75" s="16"/>
      <c r="G75" s="16"/>
      <c r="H75" s="16"/>
      <c r="I75" s="16"/>
      <c r="J75" s="16"/>
      <c r="K75" s="16"/>
      <c r="L75" s="16"/>
      <c r="M75" s="16"/>
      <c r="N75" s="16"/>
      <c r="O75" s="16"/>
      <c r="P75" s="16"/>
      <c r="R75" s="16"/>
      <c r="T75" s="16"/>
      <c r="V75" s="16"/>
      <c r="W75" s="16"/>
      <c r="X75" s="16"/>
      <c r="Y75" s="16"/>
      <c r="Z75" s="16"/>
      <c r="AA75" s="16"/>
      <c r="AB75" s="16"/>
      <c r="AC75" s="16"/>
      <c r="AD75" s="16"/>
    </row>
    <row r="76" spans="1:42" x14ac:dyDescent="0.25">
      <c r="A76" s="41"/>
      <c r="B76" s="16"/>
      <c r="D76" s="16"/>
      <c r="E76" s="16"/>
      <c r="F76" s="16"/>
      <c r="G76" s="16"/>
      <c r="H76" s="16"/>
      <c r="I76" s="16"/>
      <c r="J76" s="16"/>
      <c r="K76" s="16"/>
      <c r="L76" s="16"/>
      <c r="M76" s="16"/>
      <c r="N76" s="16"/>
      <c r="O76" s="16"/>
      <c r="P76" s="16"/>
      <c r="R76" s="16"/>
      <c r="T76" s="16"/>
      <c r="V76" s="16"/>
      <c r="W76" s="16"/>
      <c r="X76" s="16"/>
      <c r="Y76" s="16"/>
      <c r="Z76" s="16"/>
      <c r="AA76" s="16"/>
      <c r="AB76" s="16"/>
      <c r="AC76" s="16"/>
      <c r="AD76" s="16"/>
    </row>
    <row r="77" spans="1:42" x14ac:dyDescent="0.25">
      <c r="A77" s="41"/>
      <c r="B77" s="16"/>
      <c r="D77" s="16"/>
      <c r="E77" s="16"/>
      <c r="F77" s="16"/>
      <c r="G77" s="16"/>
      <c r="H77" s="16"/>
      <c r="I77" s="16"/>
      <c r="J77" s="16"/>
      <c r="K77" s="16"/>
      <c r="L77" s="16"/>
      <c r="M77" s="16"/>
      <c r="N77" s="16"/>
      <c r="O77" s="16"/>
      <c r="P77" s="16"/>
      <c r="R77" s="16"/>
      <c r="T77" s="16"/>
      <c r="V77" s="16"/>
      <c r="W77" s="16"/>
      <c r="X77" s="16"/>
      <c r="Y77" s="16"/>
      <c r="Z77" s="16"/>
      <c r="AA77" s="16"/>
      <c r="AB77" s="16"/>
      <c r="AC77" s="16"/>
      <c r="AD77" s="16"/>
    </row>
    <row r="78" spans="1:42" x14ac:dyDescent="0.25">
      <c r="A78" s="41"/>
      <c r="B78" s="16"/>
      <c r="D78" s="16"/>
      <c r="E78" s="16"/>
      <c r="F78" s="16"/>
      <c r="G78" s="16"/>
      <c r="H78" s="16"/>
      <c r="I78" s="16"/>
      <c r="J78" s="16"/>
      <c r="K78" s="16"/>
      <c r="L78" s="16"/>
      <c r="M78" s="16"/>
      <c r="N78" s="16"/>
      <c r="O78" s="16"/>
      <c r="P78" s="16"/>
      <c r="R78" s="16"/>
      <c r="T78" s="16"/>
      <c r="V78" s="16"/>
      <c r="W78" s="16"/>
      <c r="X78" s="16"/>
      <c r="Y78" s="16"/>
      <c r="Z78" s="16"/>
      <c r="AA78" s="16"/>
      <c r="AB78" s="16"/>
      <c r="AC78" s="16"/>
      <c r="AD78" s="16"/>
    </row>
    <row r="79" spans="1:42" x14ac:dyDescent="0.25">
      <c r="A79" s="41"/>
      <c r="B79" s="16"/>
      <c r="D79" s="16"/>
      <c r="E79" s="16"/>
      <c r="F79" s="16"/>
      <c r="G79" s="16"/>
      <c r="H79" s="16"/>
      <c r="I79" s="16"/>
      <c r="J79" s="16"/>
      <c r="K79" s="16"/>
      <c r="L79" s="16"/>
      <c r="M79" s="16"/>
      <c r="N79" s="16"/>
      <c r="O79" s="16"/>
      <c r="P79" s="16"/>
      <c r="R79" s="16"/>
      <c r="T79" s="16"/>
      <c r="V79" s="16"/>
      <c r="W79" s="16"/>
      <c r="X79" s="16"/>
      <c r="Y79" s="16"/>
      <c r="Z79" s="16"/>
      <c r="AA79" s="16"/>
      <c r="AB79" s="16"/>
      <c r="AC79" s="16"/>
      <c r="AD79" s="16"/>
    </row>
    <row r="80" spans="1:42" x14ac:dyDescent="0.25">
      <c r="A80" s="41"/>
      <c r="B80" s="16"/>
      <c r="D80" s="16"/>
      <c r="E80" s="16"/>
      <c r="F80" s="16"/>
      <c r="G80" s="16"/>
      <c r="H80" s="16"/>
      <c r="I80" s="16"/>
      <c r="J80" s="16"/>
      <c r="K80" s="16"/>
      <c r="L80" s="16"/>
      <c r="M80" s="16"/>
      <c r="N80" s="16"/>
      <c r="O80" s="16"/>
      <c r="P80" s="16"/>
      <c r="R80" s="16"/>
      <c r="T80" s="16"/>
      <c r="V80" s="16"/>
      <c r="W80" s="16"/>
      <c r="X80" s="16"/>
      <c r="Y80" s="16"/>
      <c r="Z80" s="16"/>
      <c r="AA80" s="16"/>
      <c r="AB80" s="16"/>
      <c r="AC80" s="16"/>
      <c r="AD80" s="16"/>
    </row>
    <row r="81" spans="1:30" x14ac:dyDescent="0.25">
      <c r="A81" s="41"/>
      <c r="B81" s="16"/>
      <c r="D81" s="16"/>
      <c r="E81" s="16"/>
      <c r="F81" s="16"/>
      <c r="G81" s="16"/>
      <c r="H81" s="16"/>
      <c r="I81" s="16"/>
      <c r="J81" s="16"/>
      <c r="K81" s="16"/>
      <c r="L81" s="16"/>
      <c r="M81" s="16"/>
      <c r="N81" s="16"/>
      <c r="O81" s="16"/>
      <c r="P81" s="16"/>
      <c r="R81" s="16"/>
      <c r="T81" s="16"/>
      <c r="V81" s="16"/>
      <c r="W81" s="16"/>
      <c r="X81" s="16"/>
      <c r="Y81" s="16"/>
      <c r="Z81" s="16"/>
      <c r="AA81" s="16"/>
      <c r="AB81" s="16"/>
      <c r="AC81" s="16"/>
      <c r="AD81" s="16"/>
    </row>
    <row r="82" spans="1:30" x14ac:dyDescent="0.25">
      <c r="A82" s="41"/>
      <c r="B82" s="16"/>
      <c r="D82" s="16"/>
      <c r="E82" s="16"/>
      <c r="F82" s="16"/>
      <c r="G82" s="16"/>
      <c r="H82" s="16"/>
      <c r="I82" s="16"/>
      <c r="J82" s="16"/>
      <c r="K82" s="16"/>
      <c r="L82" s="16"/>
      <c r="M82" s="16"/>
      <c r="N82" s="16"/>
      <c r="O82" s="16"/>
      <c r="P82" s="16"/>
      <c r="R82" s="16"/>
      <c r="T82" s="16"/>
      <c r="V82" s="16"/>
      <c r="W82" s="16"/>
      <c r="X82" s="16"/>
      <c r="Y82" s="16"/>
      <c r="Z82" s="16"/>
      <c r="AA82" s="16"/>
      <c r="AB82" s="16"/>
      <c r="AC82" s="16"/>
      <c r="AD82" s="16"/>
    </row>
    <row r="83" spans="1:30" x14ac:dyDescent="0.25">
      <c r="A83" s="41"/>
      <c r="B83" s="16"/>
      <c r="D83" s="16"/>
      <c r="E83" s="16"/>
      <c r="F83" s="16"/>
      <c r="G83" s="16"/>
      <c r="H83" s="16"/>
      <c r="I83" s="16"/>
      <c r="J83" s="16"/>
      <c r="K83" s="16"/>
      <c r="L83" s="16"/>
      <c r="M83" s="16"/>
      <c r="N83" s="16"/>
      <c r="O83" s="16"/>
      <c r="P83" s="16"/>
      <c r="R83" s="16"/>
      <c r="T83" s="16"/>
      <c r="V83" s="16"/>
      <c r="W83" s="16"/>
      <c r="X83" s="16"/>
      <c r="Y83" s="16"/>
      <c r="Z83" s="16"/>
      <c r="AA83" s="16"/>
      <c r="AB83" s="16"/>
      <c r="AC83" s="16"/>
      <c r="AD83" s="16"/>
    </row>
    <row r="84" spans="1:30" x14ac:dyDescent="0.25">
      <c r="A84" s="41"/>
      <c r="J84" s="38"/>
    </row>
    <row r="85" spans="1:30" x14ac:dyDescent="0.25">
      <c r="A85" s="41"/>
      <c r="J85" s="38"/>
    </row>
    <row r="86" spans="1:30" x14ac:dyDescent="0.25">
      <c r="A86" s="41"/>
      <c r="J86" s="38"/>
    </row>
    <row r="87" spans="1:30" x14ac:dyDescent="0.25">
      <c r="A87" s="41"/>
      <c r="J87" s="38"/>
    </row>
    <row r="88" spans="1:30" x14ac:dyDescent="0.25">
      <c r="A88" s="41"/>
      <c r="J88" s="38"/>
    </row>
    <row r="89" spans="1:30" x14ac:dyDescent="0.25">
      <c r="A89" s="41"/>
      <c r="J89" s="38"/>
    </row>
    <row r="90" spans="1:30" x14ac:dyDescent="0.25">
      <c r="A90" s="41"/>
      <c r="J90" s="38"/>
    </row>
    <row r="91" spans="1:30" x14ac:dyDescent="0.25">
      <c r="A91" s="41"/>
      <c r="J91" s="38"/>
    </row>
    <row r="92" spans="1:30" x14ac:dyDescent="0.25">
      <c r="A92" s="41"/>
      <c r="J92" s="38"/>
    </row>
    <row r="93" spans="1:30" x14ac:dyDescent="0.25">
      <c r="A93" s="41"/>
      <c r="J93" s="38"/>
    </row>
    <row r="94" spans="1:30" x14ac:dyDescent="0.25">
      <c r="A94" s="41"/>
      <c r="J94" s="38"/>
    </row>
    <row r="95" spans="1:30" x14ac:dyDescent="0.25">
      <c r="A95" s="41"/>
    </row>
    <row r="96" spans="1:30" x14ac:dyDescent="0.25">
      <c r="A96" s="41"/>
    </row>
    <row r="97" spans="1:39" x14ac:dyDescent="0.25">
      <c r="A97" s="41"/>
    </row>
    <row r="98" spans="1:39" x14ac:dyDescent="0.25">
      <c r="A98" s="41"/>
    </row>
    <row r="99" spans="1:39" x14ac:dyDescent="0.25">
      <c r="A99" s="41"/>
    </row>
    <row r="100" spans="1:39" x14ac:dyDescent="0.25">
      <c r="A100" s="41"/>
    </row>
    <row r="101" spans="1:39" x14ac:dyDescent="0.25">
      <c r="A101" s="41"/>
    </row>
    <row r="102" spans="1:39" x14ac:dyDescent="0.25">
      <c r="A102" s="41"/>
    </row>
    <row r="103" spans="1:39" x14ac:dyDescent="0.25">
      <c r="A103" s="41"/>
    </row>
    <row r="104" spans="1:39" x14ac:dyDescent="0.25">
      <c r="A104" s="41"/>
    </row>
    <row r="105" spans="1:39" x14ac:dyDescent="0.25">
      <c r="A105" s="41"/>
    </row>
    <row r="106" spans="1:39" x14ac:dyDescent="0.25">
      <c r="A106" s="41"/>
    </row>
    <row r="107" spans="1:39" x14ac:dyDescent="0.25">
      <c r="A107" s="41"/>
    </row>
    <row r="108" spans="1:39" x14ac:dyDescent="0.25">
      <c r="A108" s="41"/>
    </row>
    <row r="109" spans="1:39" x14ac:dyDescent="0.25">
      <c r="A109" s="41"/>
    </row>
    <row r="110" spans="1:39" x14ac:dyDescent="0.25">
      <c r="A110" s="41"/>
    </row>
    <row r="111" spans="1:39" s="51" customFormat="1" x14ac:dyDescent="0.25">
      <c r="A111" s="37"/>
      <c r="B111" s="19"/>
      <c r="C111" s="36"/>
      <c r="D111" s="19"/>
      <c r="E111" s="19"/>
      <c r="F111" s="19"/>
      <c r="G111" s="19"/>
      <c r="H111" s="19"/>
      <c r="I111" s="19"/>
      <c r="J111" s="38"/>
      <c r="K111" s="19"/>
      <c r="L111" s="19"/>
      <c r="M111" s="19"/>
      <c r="N111" s="19"/>
      <c r="O111" s="19"/>
      <c r="P111" s="19"/>
      <c r="Q111" s="49"/>
      <c r="R111" s="19"/>
      <c r="S111" s="49"/>
      <c r="T111" s="19"/>
      <c r="V111" s="19"/>
      <c r="W111" s="19"/>
      <c r="X111" s="19"/>
      <c r="Y111" s="19"/>
      <c r="Z111" s="19"/>
      <c r="AA111" s="19"/>
      <c r="AB111" s="19"/>
      <c r="AC111" s="19"/>
      <c r="AD111" s="19"/>
      <c r="AE111" s="36"/>
      <c r="AF111" s="36"/>
      <c r="AG111" s="36"/>
      <c r="AH111" s="36"/>
      <c r="AI111" s="36"/>
      <c r="AL111" s="36"/>
      <c r="AM111" s="36"/>
    </row>
    <row r="112" spans="1:39" s="51" customFormat="1" x14ac:dyDescent="0.25">
      <c r="A112" s="37"/>
      <c r="B112" s="19"/>
      <c r="C112" s="36"/>
      <c r="D112" s="19"/>
      <c r="E112" s="19"/>
      <c r="F112" s="19"/>
      <c r="G112" s="19"/>
      <c r="H112" s="19"/>
      <c r="I112" s="19"/>
      <c r="J112" s="38"/>
      <c r="K112" s="19"/>
      <c r="L112" s="19"/>
      <c r="M112" s="19"/>
      <c r="N112" s="19"/>
      <c r="O112" s="19"/>
      <c r="P112" s="19"/>
      <c r="Q112" s="49"/>
      <c r="R112" s="19"/>
      <c r="S112" s="49"/>
      <c r="T112" s="19"/>
      <c r="V112" s="19"/>
      <c r="W112" s="19"/>
      <c r="X112" s="19"/>
      <c r="Y112" s="19"/>
      <c r="Z112" s="19"/>
      <c r="AA112" s="19"/>
      <c r="AB112" s="19"/>
      <c r="AC112" s="19"/>
      <c r="AD112" s="19"/>
      <c r="AE112" s="36"/>
      <c r="AF112" s="36"/>
      <c r="AG112" s="36"/>
      <c r="AH112" s="36"/>
      <c r="AI112" s="36"/>
    </row>
    <row r="113" spans="1:39" s="51" customFormat="1" x14ac:dyDescent="0.25">
      <c r="A113" s="37"/>
      <c r="B113" s="19"/>
      <c r="C113" s="36"/>
      <c r="D113" s="19"/>
      <c r="E113" s="19"/>
      <c r="F113" s="19"/>
      <c r="G113" s="19"/>
      <c r="H113" s="19"/>
      <c r="I113" s="19"/>
      <c r="J113" s="38"/>
      <c r="K113" s="19"/>
      <c r="L113" s="19"/>
      <c r="M113" s="19"/>
      <c r="N113" s="19"/>
      <c r="O113" s="19"/>
      <c r="P113" s="19"/>
      <c r="Q113" s="49"/>
      <c r="R113" s="19"/>
      <c r="S113" s="49"/>
      <c r="T113" s="19"/>
      <c r="V113" s="19"/>
      <c r="W113" s="19"/>
      <c r="X113" s="19"/>
      <c r="Y113" s="19"/>
      <c r="Z113" s="19"/>
      <c r="AA113" s="19"/>
      <c r="AB113" s="19"/>
      <c r="AC113" s="19"/>
      <c r="AD113" s="19"/>
      <c r="AE113" s="36"/>
      <c r="AF113" s="36"/>
      <c r="AG113" s="36"/>
      <c r="AH113" s="36"/>
      <c r="AI113" s="36"/>
    </row>
    <row r="114" spans="1:39" s="51" customFormat="1" x14ac:dyDescent="0.25">
      <c r="A114" s="37"/>
      <c r="B114" s="19"/>
      <c r="C114" s="36"/>
      <c r="D114" s="19"/>
      <c r="E114" s="19"/>
      <c r="F114" s="19"/>
      <c r="G114" s="19"/>
      <c r="H114" s="19"/>
      <c r="I114" s="19"/>
      <c r="J114" s="38"/>
      <c r="K114" s="19"/>
      <c r="L114" s="19"/>
      <c r="M114" s="19"/>
      <c r="N114" s="19"/>
      <c r="O114" s="19"/>
      <c r="P114" s="19"/>
      <c r="Q114" s="49"/>
      <c r="R114" s="19"/>
      <c r="S114" s="49"/>
      <c r="T114" s="19"/>
      <c r="V114" s="19"/>
      <c r="W114" s="19"/>
      <c r="X114" s="19"/>
      <c r="Y114" s="19"/>
      <c r="Z114" s="19"/>
      <c r="AA114" s="19"/>
      <c r="AB114" s="19"/>
      <c r="AC114" s="19"/>
      <c r="AD114" s="19"/>
      <c r="AE114" s="36"/>
      <c r="AF114" s="36"/>
      <c r="AG114" s="36"/>
      <c r="AH114" s="36"/>
      <c r="AI114" s="36"/>
    </row>
    <row r="115" spans="1:39" s="51" customFormat="1" x14ac:dyDescent="0.25">
      <c r="A115" s="37"/>
      <c r="B115" s="19"/>
      <c r="C115" s="36"/>
      <c r="D115" s="19"/>
      <c r="E115" s="19"/>
      <c r="F115" s="19"/>
      <c r="G115" s="19"/>
      <c r="H115" s="19"/>
      <c r="I115" s="19"/>
      <c r="J115" s="38"/>
      <c r="K115" s="19"/>
      <c r="L115" s="19"/>
      <c r="M115" s="19"/>
      <c r="N115" s="19"/>
      <c r="O115" s="19"/>
      <c r="P115" s="19"/>
      <c r="Q115" s="49"/>
      <c r="R115" s="19"/>
      <c r="S115" s="49"/>
      <c r="T115" s="19"/>
      <c r="V115" s="19"/>
      <c r="W115" s="19"/>
      <c r="X115" s="19"/>
      <c r="Y115" s="19"/>
      <c r="Z115" s="19"/>
      <c r="AA115" s="19"/>
      <c r="AB115" s="19"/>
      <c r="AC115" s="19"/>
      <c r="AD115" s="19"/>
      <c r="AE115" s="36"/>
      <c r="AF115" s="36"/>
      <c r="AG115" s="36"/>
      <c r="AH115" s="36"/>
      <c r="AI115" s="36"/>
    </row>
    <row r="116" spans="1:39" s="51" customFormat="1" x14ac:dyDescent="0.25">
      <c r="A116" s="37"/>
      <c r="B116" s="19"/>
      <c r="C116" s="36"/>
      <c r="D116" s="19"/>
      <c r="E116" s="19"/>
      <c r="F116" s="19"/>
      <c r="G116" s="19"/>
      <c r="H116" s="19"/>
      <c r="I116" s="19"/>
      <c r="J116" s="38"/>
      <c r="K116" s="19"/>
      <c r="L116" s="19"/>
      <c r="M116" s="19"/>
      <c r="N116" s="19"/>
      <c r="O116" s="19"/>
      <c r="P116" s="19"/>
      <c r="Q116" s="49"/>
      <c r="R116" s="19"/>
      <c r="S116" s="49"/>
      <c r="T116" s="19"/>
      <c r="V116" s="19"/>
      <c r="W116" s="19"/>
      <c r="X116" s="19"/>
      <c r="Y116" s="19"/>
      <c r="Z116" s="19"/>
      <c r="AA116" s="19"/>
      <c r="AB116" s="19"/>
      <c r="AC116" s="19"/>
      <c r="AD116" s="19"/>
      <c r="AE116" s="36"/>
      <c r="AF116" s="36"/>
      <c r="AG116" s="36"/>
      <c r="AH116" s="36"/>
      <c r="AI116" s="36"/>
    </row>
    <row r="117" spans="1:39" s="51" customFormat="1" x14ac:dyDescent="0.25">
      <c r="A117" s="37"/>
      <c r="B117" s="19"/>
      <c r="C117" s="36"/>
      <c r="D117" s="19"/>
      <c r="E117" s="19"/>
      <c r="F117" s="19"/>
      <c r="G117" s="19"/>
      <c r="H117" s="19"/>
      <c r="I117" s="19"/>
      <c r="J117" s="38"/>
      <c r="K117" s="19"/>
      <c r="L117" s="19"/>
      <c r="M117" s="19"/>
      <c r="N117" s="19"/>
      <c r="O117" s="19"/>
      <c r="P117" s="19"/>
      <c r="Q117" s="49"/>
      <c r="R117" s="19"/>
      <c r="S117" s="49"/>
      <c r="T117" s="19"/>
      <c r="V117" s="19"/>
      <c r="W117" s="19"/>
      <c r="X117" s="19"/>
      <c r="Y117" s="19"/>
      <c r="Z117" s="19"/>
      <c r="AA117" s="19"/>
      <c r="AB117" s="19"/>
      <c r="AC117" s="19"/>
      <c r="AD117" s="19"/>
      <c r="AE117" s="36"/>
      <c r="AF117" s="36"/>
      <c r="AG117" s="36"/>
      <c r="AH117" s="36"/>
      <c r="AI117" s="36"/>
    </row>
    <row r="118" spans="1:39" s="51" customFormat="1" x14ac:dyDescent="0.25">
      <c r="A118" s="37"/>
      <c r="B118" s="19"/>
      <c r="C118" s="36"/>
      <c r="D118" s="19"/>
      <c r="E118" s="19"/>
      <c r="F118" s="19"/>
      <c r="G118" s="19"/>
      <c r="H118" s="19"/>
      <c r="I118" s="19"/>
      <c r="J118" s="38"/>
      <c r="K118" s="19"/>
      <c r="L118" s="19"/>
      <c r="M118" s="19"/>
      <c r="N118" s="19"/>
      <c r="O118" s="19"/>
      <c r="P118" s="19"/>
      <c r="Q118" s="49"/>
      <c r="R118" s="19"/>
      <c r="S118" s="49"/>
      <c r="T118" s="19"/>
      <c r="V118" s="19"/>
      <c r="W118" s="19"/>
      <c r="X118" s="19"/>
      <c r="Y118" s="19"/>
      <c r="Z118" s="19"/>
      <c r="AA118" s="19"/>
      <c r="AB118" s="19"/>
      <c r="AC118" s="19"/>
      <c r="AD118" s="19"/>
      <c r="AE118" s="36"/>
      <c r="AF118" s="36"/>
      <c r="AG118" s="36"/>
      <c r="AH118" s="36"/>
      <c r="AI118" s="36"/>
    </row>
    <row r="119" spans="1:39" s="51" customFormat="1" x14ac:dyDescent="0.25">
      <c r="A119" s="37"/>
      <c r="B119" s="19"/>
      <c r="C119" s="36"/>
      <c r="D119" s="19"/>
      <c r="E119" s="19"/>
      <c r="F119" s="19"/>
      <c r="G119" s="19"/>
      <c r="H119" s="19"/>
      <c r="I119" s="19"/>
      <c r="J119" s="19"/>
      <c r="K119" s="19"/>
      <c r="L119" s="19"/>
      <c r="M119" s="19"/>
      <c r="N119" s="19"/>
      <c r="O119" s="19"/>
      <c r="P119" s="19"/>
      <c r="Q119" s="49"/>
      <c r="R119" s="19"/>
      <c r="S119" s="49"/>
      <c r="T119" s="19"/>
      <c r="V119" s="19"/>
      <c r="W119" s="19"/>
      <c r="X119" s="19"/>
      <c r="Y119" s="19"/>
      <c r="Z119" s="19"/>
      <c r="AA119" s="19"/>
      <c r="AB119" s="19"/>
      <c r="AC119" s="19"/>
      <c r="AD119" s="19"/>
      <c r="AE119" s="36"/>
      <c r="AF119" s="36"/>
      <c r="AG119" s="36"/>
      <c r="AH119" s="36"/>
      <c r="AI119" s="36"/>
    </row>
    <row r="120" spans="1:39" s="51" customFormat="1" x14ac:dyDescent="0.25">
      <c r="A120" s="37"/>
      <c r="B120" s="19"/>
      <c r="C120" s="36"/>
      <c r="D120" s="19"/>
      <c r="E120" s="19"/>
      <c r="F120" s="19"/>
      <c r="G120" s="19"/>
      <c r="H120" s="19"/>
      <c r="I120" s="19"/>
      <c r="J120" s="38"/>
      <c r="K120" s="19"/>
      <c r="L120" s="19"/>
      <c r="M120" s="19"/>
      <c r="N120" s="19"/>
      <c r="O120" s="19"/>
      <c r="P120" s="19"/>
      <c r="Q120" s="49"/>
      <c r="R120" s="19"/>
      <c r="S120" s="49"/>
      <c r="T120" s="19"/>
      <c r="V120" s="19"/>
      <c r="W120" s="19"/>
      <c r="X120" s="19"/>
      <c r="Y120" s="19"/>
      <c r="Z120" s="19"/>
      <c r="AA120" s="19"/>
      <c r="AB120" s="19"/>
      <c r="AC120" s="19"/>
      <c r="AD120" s="19"/>
      <c r="AE120" s="36"/>
      <c r="AF120" s="36"/>
      <c r="AG120" s="36"/>
      <c r="AH120" s="36"/>
      <c r="AI120" s="36"/>
    </row>
    <row r="121" spans="1:39" s="51" customFormat="1" x14ac:dyDescent="0.25">
      <c r="A121" s="37"/>
      <c r="B121" s="19"/>
      <c r="C121" s="36"/>
      <c r="D121" s="19"/>
      <c r="E121" s="19"/>
      <c r="F121" s="19"/>
      <c r="G121" s="19"/>
      <c r="H121" s="19"/>
      <c r="I121" s="19"/>
      <c r="J121" s="38"/>
      <c r="K121" s="19"/>
      <c r="L121" s="19"/>
      <c r="M121" s="19"/>
      <c r="N121" s="19"/>
      <c r="O121" s="19"/>
      <c r="P121" s="19"/>
      <c r="Q121" s="49"/>
      <c r="R121" s="19"/>
      <c r="S121" s="49"/>
      <c r="T121" s="19"/>
      <c r="V121" s="19"/>
      <c r="W121" s="19"/>
      <c r="X121" s="19"/>
      <c r="Y121" s="19"/>
      <c r="Z121" s="19"/>
      <c r="AA121" s="19"/>
      <c r="AB121" s="19"/>
      <c r="AC121" s="19"/>
      <c r="AD121" s="19"/>
      <c r="AE121" s="36"/>
      <c r="AF121" s="36"/>
      <c r="AG121" s="36"/>
      <c r="AH121" s="36"/>
      <c r="AI121" s="36"/>
    </row>
    <row r="122" spans="1:39" s="51" customFormat="1" x14ac:dyDescent="0.25">
      <c r="A122" s="37"/>
      <c r="B122" s="19"/>
      <c r="C122" s="36"/>
      <c r="D122" s="19"/>
      <c r="E122" s="19"/>
      <c r="F122" s="19"/>
      <c r="G122" s="19"/>
      <c r="H122" s="19"/>
      <c r="I122" s="19"/>
      <c r="J122" s="38"/>
      <c r="K122" s="19"/>
      <c r="L122" s="19"/>
      <c r="M122" s="19"/>
      <c r="N122" s="19"/>
      <c r="O122" s="19"/>
      <c r="P122" s="19"/>
      <c r="Q122" s="49"/>
      <c r="R122" s="19"/>
      <c r="S122" s="49"/>
      <c r="T122" s="19"/>
      <c r="V122" s="19"/>
      <c r="W122" s="19"/>
      <c r="X122" s="19"/>
      <c r="Y122" s="19"/>
      <c r="Z122" s="19"/>
      <c r="AA122" s="19"/>
      <c r="AB122" s="19"/>
      <c r="AC122" s="19"/>
      <c r="AD122" s="19"/>
      <c r="AE122" s="36"/>
      <c r="AF122" s="36"/>
      <c r="AG122" s="36"/>
      <c r="AH122" s="36"/>
      <c r="AI122" s="36"/>
    </row>
    <row r="123" spans="1:39" s="51" customFormat="1" x14ac:dyDescent="0.25">
      <c r="A123" s="37"/>
      <c r="B123" s="19"/>
      <c r="C123" s="36"/>
      <c r="D123" s="19"/>
      <c r="E123" s="19"/>
      <c r="F123" s="19"/>
      <c r="G123" s="19"/>
      <c r="H123" s="19"/>
      <c r="I123" s="19"/>
      <c r="J123" s="38"/>
      <c r="K123" s="19"/>
      <c r="L123" s="19"/>
      <c r="M123" s="19"/>
      <c r="N123" s="19"/>
      <c r="O123" s="19"/>
      <c r="P123" s="19"/>
      <c r="Q123" s="49"/>
      <c r="R123" s="19"/>
      <c r="S123" s="49"/>
      <c r="T123" s="19"/>
      <c r="V123" s="19"/>
      <c r="W123" s="19"/>
      <c r="X123" s="19"/>
      <c r="Y123" s="19"/>
      <c r="Z123" s="19"/>
      <c r="AA123" s="19"/>
      <c r="AB123" s="19"/>
      <c r="AC123" s="19"/>
      <c r="AD123" s="19"/>
      <c r="AE123" s="36"/>
      <c r="AF123" s="36"/>
      <c r="AG123" s="36"/>
      <c r="AH123" s="36"/>
      <c r="AI123" s="36"/>
    </row>
    <row r="124" spans="1:39" s="51" customFormat="1" x14ac:dyDescent="0.25">
      <c r="A124" s="37"/>
      <c r="B124" s="19"/>
      <c r="C124" s="36"/>
      <c r="D124" s="19"/>
      <c r="E124" s="19"/>
      <c r="F124" s="19"/>
      <c r="G124" s="19"/>
      <c r="H124" s="19"/>
      <c r="I124" s="19"/>
      <c r="J124" s="38"/>
      <c r="K124" s="19"/>
      <c r="L124" s="19"/>
      <c r="M124" s="19"/>
      <c r="N124" s="19"/>
      <c r="O124" s="19"/>
      <c r="P124" s="19"/>
      <c r="Q124" s="49"/>
      <c r="R124" s="19"/>
      <c r="S124" s="49"/>
      <c r="T124" s="19"/>
      <c r="V124" s="19"/>
      <c r="W124" s="19"/>
      <c r="X124" s="19"/>
      <c r="Y124" s="19"/>
      <c r="Z124" s="19"/>
      <c r="AA124" s="19"/>
      <c r="AB124" s="19"/>
      <c r="AC124" s="19"/>
      <c r="AD124" s="19"/>
      <c r="AE124" s="36"/>
      <c r="AF124" s="36"/>
      <c r="AG124" s="36"/>
      <c r="AH124" s="36"/>
      <c r="AI124" s="36"/>
    </row>
    <row r="125" spans="1:39" s="51" customFormat="1" x14ac:dyDescent="0.25">
      <c r="A125" s="37"/>
      <c r="B125" s="19"/>
      <c r="C125" s="36"/>
      <c r="D125" s="19"/>
      <c r="E125" s="19"/>
      <c r="F125" s="19"/>
      <c r="G125" s="19"/>
      <c r="H125" s="19"/>
      <c r="I125" s="19"/>
      <c r="J125" s="38"/>
      <c r="K125" s="19"/>
      <c r="L125" s="19"/>
      <c r="M125" s="19"/>
      <c r="N125" s="19"/>
      <c r="O125" s="19"/>
      <c r="P125" s="19"/>
      <c r="Q125" s="49"/>
      <c r="R125" s="19"/>
      <c r="S125" s="49"/>
      <c r="T125" s="19"/>
      <c r="V125" s="19"/>
      <c r="W125" s="19"/>
      <c r="X125" s="19"/>
      <c r="Y125" s="19"/>
      <c r="Z125" s="19"/>
      <c r="AA125" s="19"/>
      <c r="AB125" s="19"/>
      <c r="AC125" s="19"/>
      <c r="AD125" s="19"/>
      <c r="AE125" s="36"/>
      <c r="AF125" s="36"/>
      <c r="AG125" s="36"/>
      <c r="AH125" s="36"/>
      <c r="AI125" s="36"/>
    </row>
    <row r="126" spans="1:39" s="51" customFormat="1" x14ac:dyDescent="0.25">
      <c r="A126" s="37"/>
      <c r="B126" s="19"/>
      <c r="C126" s="36"/>
      <c r="D126" s="19"/>
      <c r="E126" s="19"/>
      <c r="F126" s="19"/>
      <c r="G126" s="19"/>
      <c r="H126" s="19"/>
      <c r="I126" s="19"/>
      <c r="J126" s="38"/>
      <c r="K126" s="19"/>
      <c r="L126" s="19"/>
      <c r="M126" s="19"/>
      <c r="N126" s="19"/>
      <c r="O126" s="19"/>
      <c r="P126" s="19"/>
      <c r="Q126" s="49"/>
      <c r="R126" s="19"/>
      <c r="S126" s="49"/>
      <c r="T126" s="19"/>
      <c r="V126" s="19"/>
      <c r="W126" s="19"/>
      <c r="X126" s="19"/>
      <c r="Y126" s="19"/>
      <c r="Z126" s="19"/>
      <c r="AA126" s="19"/>
      <c r="AB126" s="19"/>
      <c r="AC126" s="19"/>
      <c r="AD126" s="19"/>
      <c r="AE126" s="36"/>
      <c r="AF126" s="36"/>
      <c r="AG126" s="36"/>
      <c r="AH126" s="36"/>
      <c r="AI126" s="36"/>
    </row>
    <row r="127" spans="1:39" x14ac:dyDescent="0.25">
      <c r="A127" s="37"/>
      <c r="J127" s="38"/>
      <c r="AL127" s="51"/>
      <c r="AM127" s="51"/>
    </row>
    <row r="128" spans="1:39" x14ac:dyDescent="0.25">
      <c r="A128" s="37"/>
      <c r="J128" s="38"/>
    </row>
    <row r="129" spans="1:39" x14ac:dyDescent="0.25">
      <c r="A129" s="37"/>
      <c r="J129" s="38"/>
    </row>
    <row r="130" spans="1:39" x14ac:dyDescent="0.25">
      <c r="A130" s="37"/>
      <c r="J130" s="38"/>
    </row>
    <row r="131" spans="1:39" x14ac:dyDescent="0.25">
      <c r="A131" s="37"/>
      <c r="J131" s="38"/>
    </row>
    <row r="132" spans="1:39" x14ac:dyDescent="0.25">
      <c r="A132" s="37"/>
      <c r="J132" s="38"/>
    </row>
    <row r="133" spans="1:39" x14ac:dyDescent="0.25">
      <c r="A133" s="37"/>
      <c r="J133" s="38"/>
    </row>
    <row r="134" spans="1:39" x14ac:dyDescent="0.25">
      <c r="A134" s="37"/>
      <c r="J134" s="38"/>
    </row>
    <row r="135" spans="1:39" x14ac:dyDescent="0.25">
      <c r="A135" s="37"/>
      <c r="J135" s="38"/>
    </row>
    <row r="136" spans="1:39" x14ac:dyDescent="0.25">
      <c r="A136" s="37"/>
      <c r="J136" s="38"/>
    </row>
    <row r="137" spans="1:39" x14ac:dyDescent="0.25">
      <c r="A137" s="37"/>
    </row>
    <row r="138" spans="1:39" x14ac:dyDescent="0.25">
      <c r="A138" s="37"/>
    </row>
    <row r="139" spans="1:39" x14ac:dyDescent="0.25">
      <c r="A139" s="37"/>
      <c r="J139" s="38"/>
    </row>
    <row r="140" spans="1:39" x14ac:dyDescent="0.25">
      <c r="A140" s="37"/>
      <c r="J140" s="38"/>
    </row>
    <row r="141" spans="1:39" x14ac:dyDescent="0.25">
      <c r="A141" s="37"/>
      <c r="J141" s="38"/>
    </row>
    <row r="142" spans="1:39" x14ac:dyDescent="0.25">
      <c r="A142" s="37"/>
      <c r="J142" s="38"/>
    </row>
    <row r="143" spans="1:39" s="51" customFormat="1" x14ac:dyDescent="0.25">
      <c r="A143" s="37"/>
      <c r="B143" s="19"/>
      <c r="C143" s="36"/>
      <c r="D143" s="19"/>
      <c r="E143" s="19"/>
      <c r="F143" s="19"/>
      <c r="G143" s="19"/>
      <c r="H143" s="19"/>
      <c r="I143" s="19"/>
      <c r="J143" s="38"/>
      <c r="K143" s="19"/>
      <c r="L143" s="19"/>
      <c r="M143" s="19"/>
      <c r="N143" s="19"/>
      <c r="O143" s="19"/>
      <c r="P143" s="19"/>
      <c r="Q143" s="49"/>
      <c r="R143" s="19"/>
      <c r="S143" s="49"/>
      <c r="T143" s="19"/>
      <c r="V143" s="19"/>
      <c r="W143" s="19"/>
      <c r="X143" s="19"/>
      <c r="Y143" s="19"/>
      <c r="Z143" s="19"/>
      <c r="AA143" s="19"/>
      <c r="AB143" s="19"/>
      <c r="AC143" s="19"/>
      <c r="AD143" s="19"/>
      <c r="AE143" s="36"/>
      <c r="AF143" s="36"/>
      <c r="AG143" s="36"/>
      <c r="AH143" s="36"/>
      <c r="AI143" s="36"/>
      <c r="AL143" s="36"/>
      <c r="AM143" s="36"/>
    </row>
    <row r="144" spans="1:39" s="51" customFormat="1" x14ac:dyDescent="0.25">
      <c r="A144" s="37"/>
      <c r="B144" s="19"/>
      <c r="C144" s="36"/>
      <c r="D144" s="19"/>
      <c r="E144" s="19"/>
      <c r="F144" s="19"/>
      <c r="G144" s="19"/>
      <c r="H144" s="19"/>
      <c r="I144" s="19"/>
      <c r="J144" s="38"/>
      <c r="K144" s="19"/>
      <c r="L144" s="19"/>
      <c r="M144" s="19"/>
      <c r="N144" s="19"/>
      <c r="O144" s="19"/>
      <c r="P144" s="19"/>
      <c r="Q144" s="49"/>
      <c r="R144" s="19"/>
      <c r="S144" s="49"/>
      <c r="T144" s="19"/>
      <c r="V144" s="19"/>
      <c r="W144" s="19"/>
      <c r="X144" s="19"/>
      <c r="Y144" s="19"/>
      <c r="Z144" s="19"/>
      <c r="AA144" s="19"/>
      <c r="AB144" s="19"/>
      <c r="AC144" s="19"/>
      <c r="AD144" s="19"/>
      <c r="AE144" s="36"/>
      <c r="AF144" s="36"/>
      <c r="AG144" s="36"/>
      <c r="AH144" s="36"/>
      <c r="AI144" s="36"/>
    </row>
    <row r="145" spans="1:39" s="51" customFormat="1" x14ac:dyDescent="0.25">
      <c r="A145" s="37"/>
      <c r="B145" s="19"/>
      <c r="C145" s="36"/>
      <c r="D145" s="19"/>
      <c r="E145" s="19"/>
      <c r="F145" s="19"/>
      <c r="G145" s="19"/>
      <c r="H145" s="19"/>
      <c r="I145" s="19"/>
      <c r="J145" s="38"/>
      <c r="K145" s="19"/>
      <c r="L145" s="19"/>
      <c r="M145" s="19"/>
      <c r="N145" s="19"/>
      <c r="O145" s="19"/>
      <c r="P145" s="19"/>
      <c r="Q145" s="49"/>
      <c r="R145" s="19"/>
      <c r="S145" s="49"/>
      <c r="T145" s="19"/>
      <c r="V145" s="19"/>
      <c r="W145" s="19"/>
      <c r="X145" s="19"/>
      <c r="Y145" s="19"/>
      <c r="Z145" s="19"/>
      <c r="AA145" s="19"/>
      <c r="AB145" s="19"/>
      <c r="AC145" s="19"/>
      <c r="AD145" s="19"/>
      <c r="AE145" s="36"/>
      <c r="AF145" s="36"/>
      <c r="AG145" s="36"/>
      <c r="AH145" s="36"/>
      <c r="AI145" s="36"/>
    </row>
    <row r="146" spans="1:39" s="51" customFormat="1" x14ac:dyDescent="0.25">
      <c r="A146" s="37"/>
      <c r="B146" s="19"/>
      <c r="C146" s="36"/>
      <c r="D146" s="19"/>
      <c r="E146" s="19"/>
      <c r="F146" s="19"/>
      <c r="G146" s="19"/>
      <c r="H146" s="19"/>
      <c r="I146" s="19"/>
      <c r="J146" s="38"/>
      <c r="K146" s="19"/>
      <c r="L146" s="19"/>
      <c r="M146" s="19"/>
      <c r="N146" s="19"/>
      <c r="O146" s="19"/>
      <c r="P146" s="19"/>
      <c r="Q146" s="49"/>
      <c r="R146" s="19"/>
      <c r="S146" s="49"/>
      <c r="T146" s="19"/>
      <c r="V146" s="19"/>
      <c r="W146" s="19"/>
      <c r="X146" s="19"/>
      <c r="Y146" s="19"/>
      <c r="Z146" s="19"/>
      <c r="AA146" s="19"/>
      <c r="AB146" s="19"/>
      <c r="AC146" s="19"/>
      <c r="AD146" s="19"/>
      <c r="AE146" s="36"/>
      <c r="AF146" s="36"/>
      <c r="AG146" s="36"/>
      <c r="AH146" s="36"/>
      <c r="AI146" s="36"/>
    </row>
    <row r="147" spans="1:39" s="51" customFormat="1" x14ac:dyDescent="0.25">
      <c r="A147" s="37"/>
      <c r="B147" s="19"/>
      <c r="C147" s="36"/>
      <c r="D147" s="19"/>
      <c r="E147" s="19"/>
      <c r="F147" s="19"/>
      <c r="G147" s="19"/>
      <c r="H147" s="19"/>
      <c r="I147" s="19"/>
      <c r="J147" s="38"/>
      <c r="K147" s="19"/>
      <c r="L147" s="19"/>
      <c r="M147" s="19"/>
      <c r="N147" s="19"/>
      <c r="O147" s="19"/>
      <c r="P147" s="19"/>
      <c r="Q147" s="49"/>
      <c r="R147" s="19"/>
      <c r="S147" s="49"/>
      <c r="T147" s="19"/>
      <c r="V147" s="19"/>
      <c r="W147" s="19"/>
      <c r="X147" s="19"/>
      <c r="Y147" s="19"/>
      <c r="Z147" s="19"/>
      <c r="AA147" s="19"/>
      <c r="AB147" s="19"/>
      <c r="AC147" s="19"/>
      <c r="AD147" s="19"/>
      <c r="AE147" s="36"/>
      <c r="AF147" s="36"/>
      <c r="AG147" s="36"/>
      <c r="AH147" s="36"/>
      <c r="AI147" s="36"/>
    </row>
    <row r="148" spans="1:39" s="51" customFormat="1" x14ac:dyDescent="0.25">
      <c r="A148" s="37"/>
      <c r="B148" s="19"/>
      <c r="C148" s="36"/>
      <c r="D148" s="19"/>
      <c r="E148" s="19"/>
      <c r="F148" s="19"/>
      <c r="G148" s="19"/>
      <c r="H148" s="19"/>
      <c r="I148" s="19"/>
      <c r="J148" s="38"/>
      <c r="K148" s="19"/>
      <c r="L148" s="19"/>
      <c r="M148" s="19"/>
      <c r="N148" s="19"/>
      <c r="O148" s="19"/>
      <c r="P148" s="19"/>
      <c r="Q148" s="49"/>
      <c r="R148" s="19"/>
      <c r="S148" s="49"/>
      <c r="T148" s="19"/>
      <c r="V148" s="19"/>
      <c r="W148" s="19"/>
      <c r="X148" s="19"/>
      <c r="Y148" s="19"/>
      <c r="Z148" s="19"/>
      <c r="AA148" s="19"/>
      <c r="AB148" s="19"/>
      <c r="AC148" s="19"/>
      <c r="AD148" s="19"/>
      <c r="AE148" s="36"/>
      <c r="AF148" s="36"/>
      <c r="AG148" s="36"/>
      <c r="AH148" s="36"/>
      <c r="AI148" s="36"/>
    </row>
    <row r="149" spans="1:39" s="51" customFormat="1" x14ac:dyDescent="0.25">
      <c r="A149" s="37"/>
      <c r="B149" s="19"/>
      <c r="C149" s="36"/>
      <c r="D149" s="19"/>
      <c r="E149" s="19"/>
      <c r="F149" s="19"/>
      <c r="G149" s="19"/>
      <c r="H149" s="19"/>
      <c r="I149" s="19"/>
      <c r="J149" s="38"/>
      <c r="K149" s="19"/>
      <c r="L149" s="19"/>
      <c r="M149" s="19"/>
      <c r="N149" s="19"/>
      <c r="O149" s="19"/>
      <c r="P149" s="19"/>
      <c r="Q149" s="49"/>
      <c r="R149" s="19"/>
      <c r="S149" s="49"/>
      <c r="T149" s="19"/>
      <c r="V149" s="19"/>
      <c r="W149" s="19"/>
      <c r="X149" s="19"/>
      <c r="Y149" s="19"/>
      <c r="Z149" s="19"/>
      <c r="AA149" s="19"/>
      <c r="AB149" s="19"/>
      <c r="AC149" s="19"/>
      <c r="AD149" s="19"/>
      <c r="AE149" s="36"/>
      <c r="AF149" s="36"/>
      <c r="AG149" s="36"/>
      <c r="AH149" s="36"/>
      <c r="AI149" s="36"/>
    </row>
    <row r="150" spans="1:39" s="51" customFormat="1" x14ac:dyDescent="0.25">
      <c r="A150" s="37"/>
      <c r="B150" s="19"/>
      <c r="C150" s="36"/>
      <c r="D150" s="19"/>
      <c r="E150" s="19"/>
      <c r="F150" s="19"/>
      <c r="G150" s="19"/>
      <c r="H150" s="19"/>
      <c r="I150" s="19"/>
      <c r="J150" s="38"/>
      <c r="K150" s="19"/>
      <c r="L150" s="19"/>
      <c r="M150" s="19"/>
      <c r="N150" s="19"/>
      <c r="O150" s="19"/>
      <c r="P150" s="19"/>
      <c r="Q150" s="49"/>
      <c r="R150" s="19"/>
      <c r="S150" s="49"/>
      <c r="T150" s="19"/>
      <c r="V150" s="19"/>
      <c r="W150" s="19"/>
      <c r="X150" s="19"/>
      <c r="Y150" s="19"/>
      <c r="Z150" s="19"/>
      <c r="AA150" s="19"/>
      <c r="AB150" s="19"/>
      <c r="AC150" s="19"/>
      <c r="AD150" s="19"/>
      <c r="AE150" s="36"/>
      <c r="AF150" s="36"/>
      <c r="AG150" s="36"/>
      <c r="AH150" s="36"/>
      <c r="AI150" s="36"/>
    </row>
    <row r="151" spans="1:39" s="51" customFormat="1" x14ac:dyDescent="0.25">
      <c r="A151" s="37"/>
      <c r="B151" s="19"/>
      <c r="C151" s="36"/>
      <c r="D151" s="19"/>
      <c r="E151" s="19"/>
      <c r="F151" s="19"/>
      <c r="G151" s="19"/>
      <c r="H151" s="19"/>
      <c r="I151" s="19"/>
      <c r="J151" s="38"/>
      <c r="K151" s="19"/>
      <c r="L151" s="19"/>
      <c r="M151" s="19"/>
      <c r="N151" s="19"/>
      <c r="O151" s="19"/>
      <c r="P151" s="19"/>
      <c r="Q151" s="49"/>
      <c r="R151" s="19"/>
      <c r="S151" s="49"/>
      <c r="T151" s="19"/>
      <c r="V151" s="19"/>
      <c r="W151" s="19"/>
      <c r="X151" s="19"/>
      <c r="Y151" s="19"/>
      <c r="Z151" s="19"/>
      <c r="AA151" s="19"/>
      <c r="AB151" s="19"/>
      <c r="AC151" s="19"/>
      <c r="AD151" s="19"/>
      <c r="AE151" s="36"/>
      <c r="AF151" s="36"/>
      <c r="AG151" s="36"/>
      <c r="AH151" s="36"/>
      <c r="AI151" s="36"/>
    </row>
    <row r="152" spans="1:39" s="51" customFormat="1" x14ac:dyDescent="0.25">
      <c r="A152" s="37"/>
      <c r="B152" s="19"/>
      <c r="C152" s="36"/>
      <c r="D152" s="19"/>
      <c r="E152" s="19"/>
      <c r="F152" s="19"/>
      <c r="G152" s="19"/>
      <c r="H152" s="19"/>
      <c r="I152" s="19"/>
      <c r="J152" s="38"/>
      <c r="K152" s="19"/>
      <c r="L152" s="19"/>
      <c r="M152" s="19"/>
      <c r="N152" s="19"/>
      <c r="O152" s="19"/>
      <c r="P152" s="19"/>
      <c r="Q152" s="49"/>
      <c r="R152" s="19"/>
      <c r="S152" s="49"/>
      <c r="T152" s="19"/>
      <c r="V152" s="19"/>
      <c r="W152" s="19"/>
      <c r="X152" s="19"/>
      <c r="Y152" s="19"/>
      <c r="Z152" s="19"/>
      <c r="AA152" s="19"/>
      <c r="AB152" s="19"/>
      <c r="AC152" s="19"/>
      <c r="AD152" s="19"/>
      <c r="AE152" s="36"/>
      <c r="AF152" s="36"/>
      <c r="AG152" s="36"/>
      <c r="AH152" s="36"/>
      <c r="AI152" s="36"/>
    </row>
    <row r="153" spans="1:39" s="51" customFormat="1" x14ac:dyDescent="0.25">
      <c r="A153" s="37"/>
      <c r="B153" s="19"/>
      <c r="C153" s="36"/>
      <c r="D153" s="19"/>
      <c r="E153" s="19"/>
      <c r="F153" s="19"/>
      <c r="G153" s="19"/>
      <c r="H153" s="19"/>
      <c r="I153" s="19"/>
      <c r="J153" s="38"/>
      <c r="K153" s="19"/>
      <c r="L153" s="19"/>
      <c r="M153" s="19"/>
      <c r="N153" s="19"/>
      <c r="O153" s="19"/>
      <c r="P153" s="19"/>
      <c r="Q153" s="49"/>
      <c r="R153" s="19"/>
      <c r="S153" s="49"/>
      <c r="T153" s="19"/>
      <c r="V153" s="19"/>
      <c r="W153" s="19"/>
      <c r="X153" s="19"/>
      <c r="Y153" s="19"/>
      <c r="Z153" s="19"/>
      <c r="AA153" s="19"/>
      <c r="AB153" s="19"/>
      <c r="AC153" s="19"/>
      <c r="AD153" s="19"/>
      <c r="AE153" s="36"/>
      <c r="AF153" s="36"/>
      <c r="AG153" s="36"/>
      <c r="AH153" s="36"/>
      <c r="AI153" s="36"/>
    </row>
    <row r="154" spans="1:39" s="51" customFormat="1" x14ac:dyDescent="0.25">
      <c r="A154" s="37"/>
      <c r="B154" s="19"/>
      <c r="C154" s="36"/>
      <c r="D154" s="19"/>
      <c r="E154" s="19"/>
      <c r="F154" s="19"/>
      <c r="G154" s="19"/>
      <c r="H154" s="19"/>
      <c r="I154" s="19"/>
      <c r="J154" s="19"/>
      <c r="K154" s="19"/>
      <c r="L154" s="19"/>
      <c r="M154" s="19"/>
      <c r="N154" s="19"/>
      <c r="O154" s="19"/>
      <c r="P154" s="19"/>
      <c r="Q154" s="49"/>
      <c r="R154" s="19"/>
      <c r="S154" s="49"/>
      <c r="T154" s="19"/>
      <c r="V154" s="19"/>
      <c r="W154" s="19"/>
      <c r="X154" s="19"/>
      <c r="Y154" s="19"/>
      <c r="Z154" s="19"/>
      <c r="AA154" s="19"/>
      <c r="AB154" s="19"/>
      <c r="AC154" s="19"/>
      <c r="AD154" s="19"/>
      <c r="AE154" s="36"/>
      <c r="AF154" s="36"/>
      <c r="AG154" s="36"/>
      <c r="AH154" s="36"/>
      <c r="AI154" s="36"/>
    </row>
    <row r="155" spans="1:39" s="51" customFormat="1" x14ac:dyDescent="0.25">
      <c r="A155" s="37"/>
      <c r="B155" s="19"/>
      <c r="C155" s="36"/>
      <c r="D155" s="19"/>
      <c r="E155" s="19"/>
      <c r="F155" s="19"/>
      <c r="G155" s="19"/>
      <c r="H155" s="19"/>
      <c r="I155" s="19"/>
      <c r="J155" s="19"/>
      <c r="K155" s="19"/>
      <c r="L155" s="19"/>
      <c r="M155" s="19"/>
      <c r="N155" s="19"/>
      <c r="O155" s="19"/>
      <c r="P155" s="19"/>
      <c r="Q155" s="49"/>
      <c r="R155" s="19"/>
      <c r="S155" s="49"/>
      <c r="T155" s="19"/>
      <c r="V155" s="19"/>
      <c r="W155" s="19"/>
      <c r="X155" s="19"/>
      <c r="Y155" s="19"/>
      <c r="Z155" s="19"/>
      <c r="AA155" s="19"/>
      <c r="AB155" s="19"/>
      <c r="AC155" s="19"/>
      <c r="AD155" s="19"/>
      <c r="AE155" s="36"/>
      <c r="AF155" s="36"/>
      <c r="AG155" s="36"/>
      <c r="AH155" s="36"/>
      <c r="AI155" s="36"/>
    </row>
    <row r="156" spans="1:39" s="51" customFormat="1" x14ac:dyDescent="0.25">
      <c r="A156" s="37"/>
      <c r="B156" s="19"/>
      <c r="C156" s="36"/>
      <c r="D156" s="19"/>
      <c r="E156" s="19"/>
      <c r="F156" s="19"/>
      <c r="G156" s="19"/>
      <c r="H156" s="19"/>
      <c r="I156" s="19"/>
      <c r="J156" s="19"/>
      <c r="K156" s="19"/>
      <c r="L156" s="19"/>
      <c r="M156" s="19"/>
      <c r="N156" s="19"/>
      <c r="O156" s="19"/>
      <c r="P156" s="19"/>
      <c r="Q156" s="49"/>
      <c r="R156" s="19"/>
      <c r="S156" s="49"/>
      <c r="T156" s="19"/>
      <c r="V156" s="19"/>
      <c r="W156" s="19"/>
      <c r="X156" s="19"/>
      <c r="Y156" s="19"/>
      <c r="Z156" s="19"/>
      <c r="AA156" s="19"/>
      <c r="AB156" s="19"/>
      <c r="AC156" s="19"/>
      <c r="AD156" s="19"/>
      <c r="AE156" s="36"/>
      <c r="AF156" s="36"/>
      <c r="AG156" s="36"/>
      <c r="AH156" s="36"/>
      <c r="AI156" s="36"/>
    </row>
    <row r="157" spans="1:39" s="51" customFormat="1" x14ac:dyDescent="0.25">
      <c r="A157" s="37"/>
      <c r="B157" s="19"/>
      <c r="C157" s="36"/>
      <c r="D157" s="19"/>
      <c r="E157" s="19"/>
      <c r="F157" s="19"/>
      <c r="G157" s="19"/>
      <c r="H157" s="19"/>
      <c r="I157" s="19"/>
      <c r="J157" s="19"/>
      <c r="K157" s="19"/>
      <c r="L157" s="19"/>
      <c r="M157" s="19"/>
      <c r="N157" s="19"/>
      <c r="O157" s="19"/>
      <c r="P157" s="19"/>
      <c r="Q157" s="49"/>
      <c r="R157" s="19"/>
      <c r="S157" s="49"/>
      <c r="T157" s="19"/>
      <c r="V157" s="19"/>
      <c r="W157" s="19"/>
      <c r="X157" s="19"/>
      <c r="Y157" s="19"/>
      <c r="Z157" s="19"/>
      <c r="AA157" s="19"/>
      <c r="AB157" s="19"/>
      <c r="AC157" s="19"/>
      <c r="AD157" s="19"/>
      <c r="AE157" s="36"/>
      <c r="AF157" s="36"/>
      <c r="AG157" s="36"/>
      <c r="AH157" s="36"/>
      <c r="AI157" s="36"/>
    </row>
    <row r="158" spans="1:39" s="51" customFormat="1" x14ac:dyDescent="0.25">
      <c r="A158" s="37"/>
      <c r="B158" s="19"/>
      <c r="C158" s="36"/>
      <c r="D158" s="19"/>
      <c r="E158" s="19"/>
      <c r="F158" s="19"/>
      <c r="G158" s="19"/>
      <c r="H158" s="19"/>
      <c r="I158" s="19"/>
      <c r="J158" s="19"/>
      <c r="K158" s="19"/>
      <c r="L158" s="19"/>
      <c r="M158" s="19"/>
      <c r="N158" s="19"/>
      <c r="O158" s="19"/>
      <c r="P158" s="19"/>
      <c r="Q158" s="49"/>
      <c r="R158" s="19"/>
      <c r="S158" s="49"/>
      <c r="T158" s="19"/>
      <c r="V158" s="19"/>
      <c r="W158" s="19"/>
      <c r="X158" s="19"/>
      <c r="Y158" s="19"/>
      <c r="Z158" s="19"/>
      <c r="AA158" s="19"/>
      <c r="AB158" s="19"/>
      <c r="AC158" s="19"/>
      <c r="AD158" s="19"/>
      <c r="AE158" s="36"/>
      <c r="AF158" s="36"/>
      <c r="AG158" s="36"/>
      <c r="AH158" s="36"/>
      <c r="AI158" s="36"/>
    </row>
    <row r="159" spans="1:39" x14ac:dyDescent="0.25">
      <c r="A159" s="37"/>
      <c r="AL159" s="51"/>
      <c r="AM159" s="51"/>
    </row>
    <row r="160" spans="1:39" x14ac:dyDescent="0.25">
      <c r="A160" s="37"/>
    </row>
    <row r="161" spans="1:39" x14ac:dyDescent="0.25">
      <c r="A161" s="37"/>
    </row>
    <row r="162" spans="1:39" x14ac:dyDescent="0.25">
      <c r="A162" s="37"/>
      <c r="J162" s="38"/>
    </row>
    <row r="163" spans="1:39" x14ac:dyDescent="0.25">
      <c r="A163" s="37"/>
      <c r="J163" s="38"/>
    </row>
    <row r="164" spans="1:39" x14ac:dyDescent="0.25">
      <c r="A164" s="37"/>
      <c r="J164" s="38"/>
    </row>
    <row r="165" spans="1:39" x14ac:dyDescent="0.25">
      <c r="A165" s="37"/>
      <c r="J165" s="38"/>
    </row>
    <row r="166" spans="1:39" x14ac:dyDescent="0.25">
      <c r="A166" s="37"/>
      <c r="J166" s="38"/>
    </row>
    <row r="167" spans="1:39" x14ac:dyDescent="0.25">
      <c r="A167" s="37"/>
      <c r="J167" s="38"/>
    </row>
    <row r="168" spans="1:39" x14ac:dyDescent="0.25">
      <c r="A168" s="37"/>
      <c r="J168" s="38"/>
    </row>
    <row r="169" spans="1:39" x14ac:dyDescent="0.25">
      <c r="A169" s="37"/>
      <c r="J169" s="38"/>
    </row>
    <row r="170" spans="1:39" x14ac:dyDescent="0.25">
      <c r="A170" s="37"/>
      <c r="J170" s="38"/>
    </row>
    <row r="171" spans="1:39" x14ac:dyDescent="0.25">
      <c r="A171" s="37"/>
      <c r="J171" s="38"/>
    </row>
    <row r="172" spans="1:39" x14ac:dyDescent="0.25">
      <c r="A172" s="37"/>
      <c r="J172" s="38"/>
    </row>
    <row r="173" spans="1:39" x14ac:dyDescent="0.25">
      <c r="A173" s="37"/>
      <c r="J173" s="38"/>
    </row>
    <row r="174" spans="1:39" x14ac:dyDescent="0.25">
      <c r="A174" s="37"/>
      <c r="J174" s="38"/>
    </row>
    <row r="175" spans="1:39" s="51" customFormat="1" x14ac:dyDescent="0.25">
      <c r="A175" s="37"/>
      <c r="B175" s="19"/>
      <c r="C175" s="36"/>
      <c r="D175" s="19"/>
      <c r="E175" s="19"/>
      <c r="F175" s="19"/>
      <c r="G175" s="19"/>
      <c r="H175" s="19"/>
      <c r="I175" s="19"/>
      <c r="J175" s="38"/>
      <c r="K175" s="19"/>
      <c r="L175" s="19"/>
      <c r="M175" s="19"/>
      <c r="N175" s="19"/>
      <c r="O175" s="19"/>
      <c r="P175" s="19"/>
      <c r="Q175" s="49"/>
      <c r="R175" s="19"/>
      <c r="S175" s="49"/>
      <c r="T175" s="19"/>
      <c r="V175" s="19"/>
      <c r="W175" s="19"/>
      <c r="X175" s="19"/>
      <c r="Y175" s="19"/>
      <c r="Z175" s="19"/>
      <c r="AA175" s="19"/>
      <c r="AB175" s="19"/>
      <c r="AC175" s="19"/>
      <c r="AD175" s="19"/>
      <c r="AE175" s="36"/>
      <c r="AF175" s="36"/>
      <c r="AG175" s="36"/>
      <c r="AH175" s="36"/>
      <c r="AI175" s="36"/>
      <c r="AL175" s="36"/>
      <c r="AM175" s="36"/>
    </row>
    <row r="176" spans="1:39" s="51" customFormat="1" x14ac:dyDescent="0.25">
      <c r="A176" s="37"/>
      <c r="B176" s="19"/>
      <c r="C176" s="36"/>
      <c r="D176" s="19"/>
      <c r="E176" s="19"/>
      <c r="F176" s="19"/>
      <c r="G176" s="19"/>
      <c r="H176" s="19"/>
      <c r="I176" s="19"/>
      <c r="J176" s="38"/>
      <c r="K176" s="19"/>
      <c r="L176" s="19"/>
      <c r="M176" s="19"/>
      <c r="N176" s="19"/>
      <c r="O176" s="19"/>
      <c r="P176" s="19"/>
      <c r="Q176" s="49"/>
      <c r="R176" s="19"/>
      <c r="S176" s="49"/>
      <c r="T176" s="19"/>
      <c r="V176" s="19"/>
      <c r="W176" s="19"/>
      <c r="X176" s="19"/>
      <c r="Y176" s="19"/>
      <c r="Z176" s="19"/>
      <c r="AA176" s="19"/>
      <c r="AB176" s="19"/>
      <c r="AC176" s="19"/>
      <c r="AD176" s="19"/>
      <c r="AE176" s="36"/>
      <c r="AF176" s="36"/>
      <c r="AG176" s="36"/>
      <c r="AH176" s="36"/>
      <c r="AI176" s="36"/>
    </row>
    <row r="177" spans="1:35" s="51" customFormat="1" x14ac:dyDescent="0.25">
      <c r="A177" s="37"/>
      <c r="B177" s="19"/>
      <c r="C177" s="36"/>
      <c r="D177" s="19"/>
      <c r="E177" s="19"/>
      <c r="F177" s="19"/>
      <c r="G177" s="19"/>
      <c r="H177" s="19"/>
      <c r="I177" s="19"/>
      <c r="J177" s="38"/>
      <c r="K177" s="19"/>
      <c r="L177" s="19"/>
      <c r="M177" s="19"/>
      <c r="N177" s="19"/>
      <c r="O177" s="19"/>
      <c r="P177" s="19"/>
      <c r="Q177" s="49"/>
      <c r="R177" s="19"/>
      <c r="S177" s="49"/>
      <c r="T177" s="19"/>
      <c r="V177" s="19"/>
      <c r="W177" s="19"/>
      <c r="X177" s="19"/>
      <c r="Y177" s="19"/>
      <c r="Z177" s="19"/>
      <c r="AA177" s="19"/>
      <c r="AB177" s="19"/>
      <c r="AC177" s="19"/>
      <c r="AD177" s="19"/>
      <c r="AE177" s="36"/>
      <c r="AF177" s="36"/>
      <c r="AG177" s="36"/>
      <c r="AH177" s="36"/>
      <c r="AI177" s="36"/>
    </row>
    <row r="178" spans="1:35" s="51" customFormat="1" x14ac:dyDescent="0.25">
      <c r="A178" s="37"/>
      <c r="B178" s="19"/>
      <c r="C178" s="36"/>
      <c r="D178" s="19"/>
      <c r="E178" s="19"/>
      <c r="F178" s="19"/>
      <c r="G178" s="19"/>
      <c r="H178" s="19"/>
      <c r="I178" s="19"/>
      <c r="J178" s="38"/>
      <c r="K178" s="19"/>
      <c r="L178" s="19"/>
      <c r="M178" s="19"/>
      <c r="N178" s="19"/>
      <c r="O178" s="19"/>
      <c r="P178" s="19"/>
      <c r="Q178" s="49"/>
      <c r="R178" s="19"/>
      <c r="S178" s="49"/>
      <c r="T178" s="19"/>
      <c r="V178" s="19"/>
      <c r="W178" s="19"/>
      <c r="X178" s="19"/>
      <c r="Y178" s="19"/>
      <c r="Z178" s="19"/>
      <c r="AA178" s="19"/>
      <c r="AB178" s="19"/>
      <c r="AC178" s="19"/>
      <c r="AD178" s="19"/>
      <c r="AE178" s="36"/>
      <c r="AF178" s="36"/>
      <c r="AG178" s="36"/>
      <c r="AH178" s="36"/>
      <c r="AI178" s="36"/>
    </row>
    <row r="179" spans="1:35" s="51" customFormat="1" x14ac:dyDescent="0.25">
      <c r="A179" s="37"/>
      <c r="B179" s="19"/>
      <c r="C179" s="36"/>
      <c r="D179" s="19"/>
      <c r="E179" s="19"/>
      <c r="F179" s="19"/>
      <c r="G179" s="19"/>
      <c r="H179" s="19"/>
      <c r="I179" s="19"/>
      <c r="J179" s="38"/>
      <c r="K179" s="19"/>
      <c r="L179" s="19"/>
      <c r="M179" s="19"/>
      <c r="N179" s="19"/>
      <c r="O179" s="19"/>
      <c r="P179" s="19"/>
      <c r="Q179" s="49"/>
      <c r="R179" s="19"/>
      <c r="S179" s="49"/>
      <c r="T179" s="19"/>
      <c r="V179" s="19"/>
      <c r="W179" s="19"/>
      <c r="X179" s="19"/>
      <c r="Y179" s="19"/>
      <c r="Z179" s="19"/>
      <c r="AA179" s="19"/>
      <c r="AB179" s="19"/>
      <c r="AC179" s="19"/>
      <c r="AD179" s="19"/>
      <c r="AE179" s="36"/>
      <c r="AF179" s="36"/>
      <c r="AG179" s="36"/>
      <c r="AH179" s="36"/>
      <c r="AI179" s="36"/>
    </row>
    <row r="180" spans="1:35" s="51" customFormat="1" x14ac:dyDescent="0.25">
      <c r="A180" s="37"/>
      <c r="B180" s="19"/>
      <c r="C180" s="36"/>
      <c r="D180" s="19"/>
      <c r="E180" s="19"/>
      <c r="F180" s="19"/>
      <c r="G180" s="19"/>
      <c r="H180" s="19"/>
      <c r="I180" s="19"/>
      <c r="J180" s="38"/>
      <c r="K180" s="19"/>
      <c r="L180" s="19"/>
      <c r="M180" s="19"/>
      <c r="N180" s="19"/>
      <c r="O180" s="19"/>
      <c r="P180" s="19"/>
      <c r="Q180" s="49"/>
      <c r="R180" s="19"/>
      <c r="S180" s="49"/>
      <c r="T180" s="19"/>
      <c r="V180" s="19"/>
      <c r="W180" s="19"/>
      <c r="X180" s="19"/>
      <c r="Y180" s="19"/>
      <c r="Z180" s="19"/>
      <c r="AA180" s="19"/>
      <c r="AB180" s="19"/>
      <c r="AC180" s="19"/>
      <c r="AD180" s="19"/>
      <c r="AE180" s="36"/>
      <c r="AF180" s="36"/>
      <c r="AG180" s="36"/>
      <c r="AH180" s="36"/>
      <c r="AI180" s="36"/>
    </row>
    <row r="181" spans="1:35" s="51" customFormat="1" x14ac:dyDescent="0.25">
      <c r="A181" s="37"/>
      <c r="B181" s="19"/>
      <c r="C181" s="36"/>
      <c r="D181" s="19"/>
      <c r="E181" s="19"/>
      <c r="F181" s="19"/>
      <c r="G181" s="19"/>
      <c r="H181" s="19"/>
      <c r="I181" s="19"/>
      <c r="J181" s="38"/>
      <c r="K181" s="19"/>
      <c r="L181" s="19"/>
      <c r="M181" s="19"/>
      <c r="N181" s="19"/>
      <c r="O181" s="19"/>
      <c r="P181" s="19"/>
      <c r="Q181" s="49"/>
      <c r="R181" s="19"/>
      <c r="S181" s="49"/>
      <c r="T181" s="19"/>
      <c r="V181" s="19"/>
      <c r="W181" s="19"/>
      <c r="X181" s="19"/>
      <c r="Y181" s="19"/>
      <c r="Z181" s="19"/>
      <c r="AA181" s="19"/>
      <c r="AB181" s="19"/>
      <c r="AC181" s="19"/>
      <c r="AD181" s="19"/>
      <c r="AE181" s="36"/>
      <c r="AF181" s="36"/>
      <c r="AG181" s="36"/>
      <c r="AH181" s="36"/>
      <c r="AI181" s="36"/>
    </row>
    <row r="182" spans="1:35" s="51" customFormat="1" x14ac:dyDescent="0.25">
      <c r="A182" s="37"/>
      <c r="B182" s="19"/>
      <c r="C182" s="36"/>
      <c r="D182" s="19"/>
      <c r="E182" s="19"/>
      <c r="F182" s="19"/>
      <c r="G182" s="19"/>
      <c r="H182" s="19"/>
      <c r="I182" s="19"/>
      <c r="J182" s="38"/>
      <c r="K182" s="19"/>
      <c r="L182" s="19"/>
      <c r="M182" s="19"/>
      <c r="N182" s="19"/>
      <c r="O182" s="19"/>
      <c r="P182" s="19"/>
      <c r="Q182" s="49"/>
      <c r="R182" s="19"/>
      <c r="S182" s="49"/>
      <c r="T182" s="19"/>
      <c r="V182" s="19"/>
      <c r="W182" s="19"/>
      <c r="X182" s="19"/>
      <c r="Y182" s="19"/>
      <c r="Z182" s="19"/>
      <c r="AA182" s="19"/>
      <c r="AB182" s="19"/>
      <c r="AC182" s="19"/>
      <c r="AD182" s="19"/>
      <c r="AE182" s="36"/>
      <c r="AF182" s="36"/>
      <c r="AG182" s="36"/>
      <c r="AH182" s="36"/>
      <c r="AI182" s="36"/>
    </row>
    <row r="183" spans="1:35" s="51" customFormat="1" x14ac:dyDescent="0.25">
      <c r="A183" s="37"/>
      <c r="B183" s="19"/>
      <c r="C183" s="36"/>
      <c r="D183" s="19"/>
      <c r="E183" s="38"/>
      <c r="F183" s="19"/>
      <c r="G183" s="19"/>
      <c r="H183" s="19"/>
      <c r="I183" s="19"/>
      <c r="J183" s="38"/>
      <c r="K183" s="19"/>
      <c r="L183" s="19"/>
      <c r="M183" s="19"/>
      <c r="N183" s="19"/>
      <c r="O183" s="19"/>
      <c r="P183" s="19"/>
      <c r="Q183" s="49"/>
      <c r="R183" s="19"/>
      <c r="S183" s="49"/>
      <c r="T183" s="19"/>
      <c r="V183" s="19"/>
      <c r="W183" s="19"/>
      <c r="X183" s="19"/>
      <c r="Y183" s="19"/>
      <c r="Z183" s="19"/>
      <c r="AA183" s="19"/>
      <c r="AB183" s="19"/>
      <c r="AC183" s="19"/>
      <c r="AD183" s="19"/>
      <c r="AE183" s="36"/>
      <c r="AF183" s="36"/>
      <c r="AG183" s="36"/>
      <c r="AH183" s="36"/>
      <c r="AI183" s="36"/>
    </row>
    <row r="184" spans="1:35" s="51" customFormat="1" x14ac:dyDescent="0.25">
      <c r="A184" s="37"/>
      <c r="B184" s="19"/>
      <c r="C184" s="36"/>
      <c r="D184" s="19"/>
      <c r="E184" s="19"/>
      <c r="F184" s="19"/>
      <c r="G184" s="19"/>
      <c r="H184" s="19"/>
      <c r="I184" s="19"/>
      <c r="J184" s="19"/>
      <c r="K184" s="19"/>
      <c r="L184" s="19"/>
      <c r="M184" s="19"/>
      <c r="N184" s="19"/>
      <c r="O184" s="19"/>
      <c r="P184" s="19"/>
      <c r="Q184" s="49"/>
      <c r="R184" s="19"/>
      <c r="S184" s="49"/>
      <c r="T184" s="19"/>
      <c r="V184" s="19"/>
      <c r="W184" s="19"/>
      <c r="X184" s="19"/>
      <c r="Y184" s="19"/>
      <c r="Z184" s="19"/>
      <c r="AA184" s="19"/>
      <c r="AB184" s="19"/>
      <c r="AC184" s="19"/>
      <c r="AD184" s="19"/>
      <c r="AE184" s="36"/>
      <c r="AF184" s="36"/>
      <c r="AG184" s="36"/>
      <c r="AH184" s="36"/>
      <c r="AI184" s="36"/>
    </row>
    <row r="185" spans="1:35" s="51" customFormat="1" x14ac:dyDescent="0.25">
      <c r="A185" s="37"/>
      <c r="B185" s="19"/>
      <c r="C185" s="36"/>
      <c r="D185" s="19"/>
      <c r="E185" s="19"/>
      <c r="F185" s="19"/>
      <c r="G185" s="19"/>
      <c r="H185" s="19"/>
      <c r="I185" s="19"/>
      <c r="J185" s="19"/>
      <c r="K185" s="19"/>
      <c r="L185" s="19"/>
      <c r="M185" s="19"/>
      <c r="N185" s="19"/>
      <c r="O185" s="19"/>
      <c r="P185" s="19"/>
      <c r="Q185" s="49"/>
      <c r="R185" s="19"/>
      <c r="S185" s="49"/>
      <c r="T185" s="19"/>
      <c r="V185" s="19"/>
      <c r="W185" s="19"/>
      <c r="X185" s="19"/>
      <c r="Y185" s="19"/>
      <c r="Z185" s="19"/>
      <c r="AA185" s="19"/>
      <c r="AB185" s="19"/>
      <c r="AC185" s="19"/>
      <c r="AD185" s="19"/>
      <c r="AE185" s="36"/>
      <c r="AF185" s="36"/>
      <c r="AG185" s="36"/>
      <c r="AH185" s="36"/>
      <c r="AI185" s="36"/>
    </row>
    <row r="186" spans="1:35" s="51" customFormat="1" x14ac:dyDescent="0.25">
      <c r="A186" s="37"/>
      <c r="B186" s="19"/>
      <c r="C186" s="36"/>
      <c r="D186" s="19"/>
      <c r="E186" s="19"/>
      <c r="F186" s="19"/>
      <c r="G186" s="19"/>
      <c r="H186" s="19"/>
      <c r="I186" s="19"/>
      <c r="J186" s="19"/>
      <c r="K186" s="19"/>
      <c r="L186" s="19"/>
      <c r="M186" s="19"/>
      <c r="N186" s="19"/>
      <c r="O186" s="19"/>
      <c r="P186" s="19"/>
      <c r="Q186" s="49"/>
      <c r="R186" s="19"/>
      <c r="S186" s="49"/>
      <c r="T186" s="19"/>
      <c r="V186" s="19"/>
      <c r="W186" s="19"/>
      <c r="X186" s="19"/>
      <c r="Y186" s="19"/>
      <c r="Z186" s="19"/>
      <c r="AA186" s="19"/>
      <c r="AB186" s="19"/>
      <c r="AC186" s="19"/>
      <c r="AD186" s="19"/>
      <c r="AE186" s="36"/>
      <c r="AF186" s="36"/>
      <c r="AG186" s="36"/>
      <c r="AH186" s="36"/>
      <c r="AI186" s="36"/>
    </row>
    <row r="187" spans="1:35" s="51" customFormat="1" x14ac:dyDescent="0.25">
      <c r="A187" s="37"/>
      <c r="B187" s="19"/>
      <c r="C187" s="36"/>
      <c r="D187" s="19"/>
      <c r="E187" s="19"/>
      <c r="F187" s="19"/>
      <c r="G187" s="19"/>
      <c r="H187" s="19"/>
      <c r="I187" s="19"/>
      <c r="J187" s="19"/>
      <c r="K187" s="19"/>
      <c r="L187" s="19"/>
      <c r="M187" s="19"/>
      <c r="N187" s="19"/>
      <c r="O187" s="19"/>
      <c r="P187" s="19"/>
      <c r="Q187" s="49"/>
      <c r="R187" s="19"/>
      <c r="S187" s="49"/>
      <c r="T187" s="19"/>
      <c r="V187" s="19"/>
      <c r="W187" s="19"/>
      <c r="X187" s="19"/>
      <c r="Y187" s="19"/>
      <c r="Z187" s="19"/>
      <c r="AA187" s="19"/>
      <c r="AB187" s="19"/>
      <c r="AC187" s="19"/>
      <c r="AD187" s="19"/>
      <c r="AE187" s="36"/>
      <c r="AF187" s="36"/>
      <c r="AG187" s="36"/>
      <c r="AH187" s="36"/>
      <c r="AI187" s="36"/>
    </row>
    <row r="188" spans="1:35" s="51" customFormat="1" x14ac:dyDescent="0.25">
      <c r="A188" s="37"/>
      <c r="B188" s="19"/>
      <c r="C188" s="36"/>
      <c r="D188" s="19"/>
      <c r="E188" s="19"/>
      <c r="F188" s="19"/>
      <c r="G188" s="19"/>
      <c r="H188" s="19"/>
      <c r="I188" s="19"/>
      <c r="J188" s="19"/>
      <c r="K188" s="19"/>
      <c r="L188" s="19"/>
      <c r="M188" s="19"/>
      <c r="N188" s="19"/>
      <c r="O188" s="19"/>
      <c r="P188" s="19"/>
      <c r="Q188" s="49"/>
      <c r="R188" s="19"/>
      <c r="S188" s="49"/>
      <c r="T188" s="19"/>
      <c r="V188" s="19"/>
      <c r="W188" s="19"/>
      <c r="X188" s="19"/>
      <c r="Y188" s="19"/>
      <c r="Z188" s="19"/>
      <c r="AA188" s="19"/>
      <c r="AB188" s="19"/>
      <c r="AC188" s="19"/>
      <c r="AD188" s="19"/>
      <c r="AE188" s="36"/>
      <c r="AF188" s="36"/>
      <c r="AG188" s="36"/>
      <c r="AH188" s="36"/>
      <c r="AI188" s="36"/>
    </row>
    <row r="189" spans="1:35" s="51" customFormat="1" x14ac:dyDescent="0.25">
      <c r="A189" s="37"/>
      <c r="B189" s="19"/>
      <c r="C189" s="36"/>
      <c r="D189" s="19"/>
      <c r="E189" s="38"/>
      <c r="F189" s="19"/>
      <c r="G189" s="19"/>
      <c r="H189" s="19"/>
      <c r="I189" s="19"/>
      <c r="J189" s="38"/>
      <c r="K189" s="19"/>
      <c r="L189" s="19"/>
      <c r="M189" s="19"/>
      <c r="N189" s="19"/>
      <c r="O189" s="19"/>
      <c r="P189" s="19"/>
      <c r="Q189" s="49"/>
      <c r="R189" s="19"/>
      <c r="S189" s="49"/>
      <c r="T189" s="19"/>
      <c r="V189" s="19"/>
      <c r="W189" s="19"/>
      <c r="X189" s="19"/>
      <c r="Y189" s="19"/>
      <c r="Z189" s="19"/>
      <c r="AA189" s="19"/>
      <c r="AB189" s="19"/>
      <c r="AC189" s="19"/>
      <c r="AD189" s="19"/>
      <c r="AE189" s="36"/>
      <c r="AF189" s="36"/>
      <c r="AG189" s="36"/>
      <c r="AH189" s="36"/>
      <c r="AI189" s="36"/>
    </row>
    <row r="190" spans="1:35" s="51" customFormat="1" x14ac:dyDescent="0.25">
      <c r="A190" s="37"/>
      <c r="B190" s="19"/>
      <c r="C190" s="36"/>
      <c r="D190" s="19"/>
      <c r="E190" s="19"/>
      <c r="F190" s="19"/>
      <c r="G190" s="19"/>
      <c r="H190" s="19"/>
      <c r="I190" s="19"/>
      <c r="J190" s="38"/>
      <c r="K190" s="19"/>
      <c r="L190" s="19"/>
      <c r="M190" s="19"/>
      <c r="N190" s="19"/>
      <c r="O190" s="19"/>
      <c r="P190" s="19"/>
      <c r="Q190" s="49"/>
      <c r="R190" s="19"/>
      <c r="S190" s="49"/>
      <c r="T190" s="19"/>
      <c r="V190" s="19"/>
      <c r="W190" s="19"/>
      <c r="X190" s="19"/>
      <c r="Y190" s="19"/>
      <c r="Z190" s="19"/>
      <c r="AA190" s="19"/>
      <c r="AB190" s="19"/>
      <c r="AC190" s="19"/>
      <c r="AD190" s="19"/>
      <c r="AE190" s="36"/>
      <c r="AF190" s="36"/>
      <c r="AG190" s="36"/>
      <c r="AH190" s="36"/>
      <c r="AI190" s="36"/>
    </row>
    <row r="191" spans="1:35" s="51" customFormat="1" x14ac:dyDescent="0.25">
      <c r="A191" s="37"/>
      <c r="B191" s="19"/>
      <c r="C191" s="36"/>
      <c r="D191" s="19"/>
      <c r="E191" s="19"/>
      <c r="F191" s="19"/>
      <c r="G191" s="19"/>
      <c r="H191" s="19"/>
      <c r="I191" s="19"/>
      <c r="J191" s="38"/>
      <c r="K191" s="19"/>
      <c r="L191" s="19"/>
      <c r="M191" s="19"/>
      <c r="N191" s="19"/>
      <c r="O191" s="19"/>
      <c r="P191" s="19"/>
      <c r="Q191" s="49"/>
      <c r="R191" s="19"/>
      <c r="S191" s="49"/>
      <c r="T191" s="19"/>
      <c r="V191" s="19"/>
      <c r="W191" s="19"/>
      <c r="X191" s="19"/>
      <c r="Y191" s="19"/>
      <c r="Z191" s="19"/>
      <c r="AA191" s="19"/>
      <c r="AB191" s="19"/>
      <c r="AC191" s="19"/>
      <c r="AD191" s="19"/>
      <c r="AE191" s="36"/>
      <c r="AF191" s="36"/>
      <c r="AG191" s="36"/>
      <c r="AH191" s="36"/>
      <c r="AI191" s="36"/>
    </row>
    <row r="192" spans="1:35" s="51" customFormat="1" x14ac:dyDescent="0.25">
      <c r="A192" s="37"/>
      <c r="B192" s="19"/>
      <c r="C192" s="36"/>
      <c r="D192" s="19"/>
      <c r="E192" s="19"/>
      <c r="F192" s="19"/>
      <c r="G192" s="19"/>
      <c r="H192" s="19"/>
      <c r="I192" s="19"/>
      <c r="J192" s="38"/>
      <c r="K192" s="19"/>
      <c r="L192" s="19"/>
      <c r="M192" s="19"/>
      <c r="N192" s="19"/>
      <c r="O192" s="19"/>
      <c r="P192" s="19"/>
      <c r="Q192" s="49"/>
      <c r="R192" s="19"/>
      <c r="S192" s="49"/>
      <c r="T192" s="19"/>
      <c r="V192" s="19"/>
      <c r="W192" s="19"/>
      <c r="X192" s="19"/>
      <c r="Y192" s="19"/>
      <c r="Z192" s="19"/>
      <c r="AA192" s="19"/>
      <c r="AB192" s="19"/>
      <c r="AC192" s="19"/>
      <c r="AD192" s="19"/>
      <c r="AE192" s="36"/>
      <c r="AF192" s="36"/>
      <c r="AG192" s="36"/>
      <c r="AH192" s="36"/>
      <c r="AI192" s="36"/>
    </row>
    <row r="193" spans="1:39" s="51" customFormat="1" x14ac:dyDescent="0.25">
      <c r="A193" s="37"/>
      <c r="B193" s="19"/>
      <c r="C193" s="36"/>
      <c r="D193" s="19"/>
      <c r="E193" s="19"/>
      <c r="F193" s="19"/>
      <c r="G193" s="19"/>
      <c r="H193" s="19"/>
      <c r="I193" s="19"/>
      <c r="J193" s="38"/>
      <c r="K193" s="19"/>
      <c r="L193" s="19"/>
      <c r="M193" s="19"/>
      <c r="N193" s="19"/>
      <c r="O193" s="19"/>
      <c r="P193" s="19"/>
      <c r="Q193" s="49"/>
      <c r="R193" s="19"/>
      <c r="S193" s="49"/>
      <c r="T193" s="19"/>
      <c r="V193" s="19"/>
      <c r="W193" s="19"/>
      <c r="X193" s="19"/>
      <c r="Y193" s="19"/>
      <c r="Z193" s="19"/>
      <c r="AA193" s="19"/>
      <c r="AB193" s="19"/>
      <c r="AC193" s="19"/>
      <c r="AD193" s="19"/>
      <c r="AE193" s="36"/>
      <c r="AF193" s="36"/>
      <c r="AG193" s="36"/>
      <c r="AH193" s="36"/>
      <c r="AI193" s="36"/>
    </row>
    <row r="194" spans="1:39" s="51" customFormat="1" x14ac:dyDescent="0.25">
      <c r="A194" s="37"/>
      <c r="B194" s="19"/>
      <c r="C194" s="36"/>
      <c r="D194" s="19"/>
      <c r="E194" s="19"/>
      <c r="F194" s="19"/>
      <c r="G194" s="19"/>
      <c r="H194" s="19"/>
      <c r="I194" s="19"/>
      <c r="J194" s="38"/>
      <c r="K194" s="19"/>
      <c r="L194" s="19"/>
      <c r="M194" s="19"/>
      <c r="N194" s="19"/>
      <c r="O194" s="19"/>
      <c r="P194" s="19"/>
      <c r="Q194" s="49"/>
      <c r="R194" s="19"/>
      <c r="S194" s="49"/>
      <c r="T194" s="19"/>
      <c r="V194" s="19"/>
      <c r="W194" s="19"/>
      <c r="X194" s="19"/>
      <c r="Y194" s="19"/>
      <c r="Z194" s="19"/>
      <c r="AA194" s="19"/>
      <c r="AB194" s="19"/>
      <c r="AC194" s="19"/>
      <c r="AD194" s="19"/>
      <c r="AE194" s="36"/>
      <c r="AF194" s="36"/>
      <c r="AG194" s="36"/>
      <c r="AH194" s="36"/>
      <c r="AI194" s="36"/>
    </row>
    <row r="195" spans="1:39" s="51" customFormat="1" x14ac:dyDescent="0.25">
      <c r="A195" s="37"/>
      <c r="B195" s="19"/>
      <c r="C195" s="36"/>
      <c r="D195" s="19"/>
      <c r="E195" s="19"/>
      <c r="F195" s="19"/>
      <c r="G195" s="19"/>
      <c r="H195" s="19"/>
      <c r="I195" s="19"/>
      <c r="J195" s="38"/>
      <c r="K195" s="19"/>
      <c r="L195" s="19"/>
      <c r="M195" s="19"/>
      <c r="N195" s="19"/>
      <c r="O195" s="19"/>
      <c r="P195" s="19"/>
      <c r="Q195" s="49"/>
      <c r="R195" s="19"/>
      <c r="S195" s="49"/>
      <c r="T195" s="19"/>
      <c r="V195" s="19"/>
      <c r="W195" s="19"/>
      <c r="X195" s="19"/>
      <c r="Y195" s="19"/>
      <c r="Z195" s="19"/>
      <c r="AA195" s="19"/>
      <c r="AB195" s="19"/>
      <c r="AC195" s="19"/>
      <c r="AD195" s="19"/>
      <c r="AE195" s="36"/>
      <c r="AF195" s="36"/>
      <c r="AG195" s="36"/>
      <c r="AH195" s="36"/>
      <c r="AI195" s="36"/>
    </row>
    <row r="196" spans="1:39" s="51" customFormat="1" x14ac:dyDescent="0.25">
      <c r="A196" s="37"/>
      <c r="B196" s="19"/>
      <c r="C196" s="36"/>
      <c r="D196" s="19"/>
      <c r="E196" s="19"/>
      <c r="F196" s="19"/>
      <c r="G196" s="19"/>
      <c r="H196" s="19"/>
      <c r="I196" s="19"/>
      <c r="J196" s="38"/>
      <c r="K196" s="19"/>
      <c r="L196" s="19"/>
      <c r="M196" s="19"/>
      <c r="N196" s="19"/>
      <c r="O196" s="19"/>
      <c r="P196" s="19"/>
      <c r="Q196" s="49"/>
      <c r="R196" s="19"/>
      <c r="S196" s="49"/>
      <c r="T196" s="19"/>
      <c r="V196" s="19"/>
      <c r="W196" s="19"/>
      <c r="X196" s="19"/>
      <c r="Y196" s="19"/>
      <c r="Z196" s="19"/>
      <c r="AA196" s="19"/>
      <c r="AB196" s="19"/>
      <c r="AC196" s="19"/>
      <c r="AD196" s="19"/>
      <c r="AE196" s="36"/>
      <c r="AF196" s="36"/>
      <c r="AG196" s="36"/>
      <c r="AH196" s="36"/>
      <c r="AI196" s="36"/>
    </row>
    <row r="197" spans="1:39" s="51" customFormat="1" x14ac:dyDescent="0.25">
      <c r="A197" s="37"/>
      <c r="B197" s="19"/>
      <c r="C197" s="36"/>
      <c r="D197" s="19"/>
      <c r="E197" s="19"/>
      <c r="F197" s="19"/>
      <c r="G197" s="19"/>
      <c r="H197" s="19"/>
      <c r="I197" s="19"/>
      <c r="J197" s="38"/>
      <c r="K197" s="19"/>
      <c r="L197" s="19"/>
      <c r="M197" s="19"/>
      <c r="N197" s="19"/>
      <c r="O197" s="19"/>
      <c r="P197" s="19"/>
      <c r="Q197" s="49"/>
      <c r="R197" s="19"/>
      <c r="S197" s="49"/>
      <c r="T197" s="19"/>
      <c r="V197" s="19"/>
      <c r="W197" s="19"/>
      <c r="X197" s="19"/>
      <c r="Y197" s="19"/>
      <c r="Z197" s="19"/>
      <c r="AA197" s="19"/>
      <c r="AB197" s="19"/>
      <c r="AC197" s="19"/>
      <c r="AD197" s="19"/>
      <c r="AE197" s="36"/>
      <c r="AF197" s="36"/>
      <c r="AG197" s="36"/>
      <c r="AH197" s="36"/>
      <c r="AI197" s="36"/>
    </row>
    <row r="198" spans="1:39" s="51" customFormat="1" x14ac:dyDescent="0.25">
      <c r="A198" s="37"/>
      <c r="B198" s="19"/>
      <c r="C198" s="36"/>
      <c r="D198" s="19"/>
      <c r="E198" s="19"/>
      <c r="F198" s="19"/>
      <c r="G198" s="19"/>
      <c r="H198" s="19"/>
      <c r="I198" s="19"/>
      <c r="J198" s="38"/>
      <c r="K198" s="19"/>
      <c r="L198" s="19"/>
      <c r="M198" s="19"/>
      <c r="N198" s="19"/>
      <c r="O198" s="19"/>
      <c r="P198" s="19"/>
      <c r="Q198" s="49"/>
      <c r="R198" s="19"/>
      <c r="S198" s="49"/>
      <c r="T198" s="19"/>
      <c r="V198" s="19"/>
      <c r="W198" s="19"/>
      <c r="X198" s="19"/>
      <c r="Y198" s="19"/>
      <c r="Z198" s="19"/>
      <c r="AA198" s="19"/>
      <c r="AB198" s="19"/>
      <c r="AC198" s="19"/>
      <c r="AD198" s="19"/>
      <c r="AE198" s="36"/>
      <c r="AF198" s="36"/>
      <c r="AG198" s="36"/>
      <c r="AH198" s="36"/>
      <c r="AI198" s="36"/>
    </row>
    <row r="199" spans="1:39" s="51" customFormat="1" x14ac:dyDescent="0.25">
      <c r="A199" s="37"/>
      <c r="B199" s="19"/>
      <c r="C199" s="36"/>
      <c r="D199" s="19"/>
      <c r="E199" s="19"/>
      <c r="F199" s="19"/>
      <c r="G199" s="19"/>
      <c r="H199" s="19"/>
      <c r="I199" s="19"/>
      <c r="J199" s="38"/>
      <c r="K199" s="19"/>
      <c r="L199" s="19"/>
      <c r="M199" s="19"/>
      <c r="N199" s="19"/>
      <c r="O199" s="19"/>
      <c r="P199" s="19"/>
      <c r="Q199" s="49"/>
      <c r="R199" s="19"/>
      <c r="S199" s="49"/>
      <c r="T199" s="19"/>
      <c r="V199" s="19"/>
      <c r="W199" s="19"/>
      <c r="X199" s="19"/>
      <c r="Y199" s="19"/>
      <c r="Z199" s="19"/>
      <c r="AA199" s="19"/>
      <c r="AB199" s="19"/>
      <c r="AC199" s="19"/>
      <c r="AD199" s="19"/>
      <c r="AE199" s="36"/>
      <c r="AF199" s="36"/>
      <c r="AG199" s="36"/>
      <c r="AH199" s="36"/>
      <c r="AI199" s="36"/>
    </row>
    <row r="200" spans="1:39" s="51" customFormat="1" x14ac:dyDescent="0.25">
      <c r="A200" s="37"/>
      <c r="B200" s="19"/>
      <c r="C200" s="36"/>
      <c r="D200" s="19"/>
      <c r="E200" s="19"/>
      <c r="F200" s="19"/>
      <c r="G200" s="19"/>
      <c r="H200" s="19"/>
      <c r="I200" s="19"/>
      <c r="J200" s="19"/>
      <c r="K200" s="19"/>
      <c r="L200" s="19"/>
      <c r="M200" s="19"/>
      <c r="N200" s="19"/>
      <c r="O200" s="19"/>
      <c r="P200" s="19"/>
      <c r="Q200" s="49"/>
      <c r="R200" s="19"/>
      <c r="S200" s="49"/>
      <c r="T200" s="19"/>
      <c r="V200" s="19"/>
      <c r="W200" s="19"/>
      <c r="X200" s="19"/>
      <c r="Y200" s="19"/>
      <c r="Z200" s="19"/>
      <c r="AA200" s="19"/>
      <c r="AB200" s="19"/>
      <c r="AC200" s="19"/>
      <c r="AD200" s="19"/>
      <c r="AE200" s="36"/>
      <c r="AF200" s="36"/>
      <c r="AG200" s="36"/>
      <c r="AH200" s="36"/>
      <c r="AI200" s="36"/>
    </row>
    <row r="201" spans="1:39" s="51" customFormat="1" x14ac:dyDescent="0.25">
      <c r="A201" s="37"/>
      <c r="B201" s="19"/>
      <c r="C201" s="36"/>
      <c r="D201" s="19"/>
      <c r="E201" s="19"/>
      <c r="F201" s="19"/>
      <c r="G201" s="19"/>
      <c r="H201" s="19"/>
      <c r="I201" s="19"/>
      <c r="J201" s="19"/>
      <c r="K201" s="19"/>
      <c r="L201" s="19"/>
      <c r="M201" s="19"/>
      <c r="N201" s="19"/>
      <c r="O201" s="19"/>
      <c r="P201" s="19"/>
      <c r="Q201" s="49"/>
      <c r="R201" s="19"/>
      <c r="S201" s="49"/>
      <c r="T201" s="19"/>
      <c r="V201" s="19"/>
      <c r="W201" s="19"/>
      <c r="X201" s="19"/>
      <c r="Y201" s="19"/>
      <c r="Z201" s="19"/>
      <c r="AA201" s="19"/>
      <c r="AB201" s="19"/>
      <c r="AC201" s="19"/>
      <c r="AD201" s="19"/>
      <c r="AE201" s="36"/>
      <c r="AF201" s="36"/>
      <c r="AG201" s="36"/>
      <c r="AH201" s="36"/>
      <c r="AI201" s="36"/>
    </row>
    <row r="202" spans="1:39" s="51" customFormat="1" x14ac:dyDescent="0.25">
      <c r="A202" s="37"/>
      <c r="B202" s="19"/>
      <c r="C202" s="36"/>
      <c r="D202" s="19"/>
      <c r="E202" s="19"/>
      <c r="F202" s="19"/>
      <c r="G202" s="19"/>
      <c r="H202" s="19"/>
      <c r="I202" s="19"/>
      <c r="J202" s="19"/>
      <c r="K202" s="19"/>
      <c r="L202" s="19"/>
      <c r="M202" s="19"/>
      <c r="N202" s="19"/>
      <c r="O202" s="19"/>
      <c r="P202" s="19"/>
      <c r="Q202" s="49"/>
      <c r="R202" s="19"/>
      <c r="S202" s="49"/>
      <c r="T202" s="19"/>
      <c r="V202" s="19"/>
      <c r="W202" s="19"/>
      <c r="X202" s="19"/>
      <c r="Y202" s="19"/>
      <c r="Z202" s="19"/>
      <c r="AA202" s="19"/>
      <c r="AB202" s="19"/>
      <c r="AC202" s="19"/>
      <c r="AD202" s="19"/>
      <c r="AE202" s="36"/>
      <c r="AF202" s="36"/>
      <c r="AG202" s="36"/>
      <c r="AH202" s="36"/>
      <c r="AI202" s="36"/>
    </row>
    <row r="203" spans="1:39" s="51" customFormat="1" x14ac:dyDescent="0.25">
      <c r="A203" s="37"/>
      <c r="B203" s="19"/>
      <c r="C203" s="36"/>
      <c r="D203" s="19"/>
      <c r="E203" s="19"/>
      <c r="F203" s="19"/>
      <c r="G203" s="19"/>
      <c r="H203" s="19"/>
      <c r="I203" s="19"/>
      <c r="J203" s="19"/>
      <c r="K203" s="19"/>
      <c r="L203" s="19"/>
      <c r="M203" s="19"/>
      <c r="N203" s="19"/>
      <c r="O203" s="19"/>
      <c r="P203" s="19"/>
      <c r="Q203" s="49"/>
      <c r="R203" s="19"/>
      <c r="S203" s="49"/>
      <c r="T203" s="19"/>
      <c r="V203" s="19"/>
      <c r="W203" s="19"/>
      <c r="X203" s="19"/>
      <c r="Y203" s="19"/>
      <c r="Z203" s="19"/>
      <c r="AA203" s="19"/>
      <c r="AB203" s="19"/>
      <c r="AC203" s="19"/>
      <c r="AD203" s="19"/>
      <c r="AE203" s="36"/>
      <c r="AF203" s="36"/>
      <c r="AG203" s="36"/>
      <c r="AH203" s="36"/>
      <c r="AI203" s="36"/>
    </row>
    <row r="204" spans="1:39" s="51" customFormat="1" x14ac:dyDescent="0.25">
      <c r="A204" s="37"/>
      <c r="B204" s="19"/>
      <c r="C204" s="36"/>
      <c r="D204" s="19"/>
      <c r="E204" s="19"/>
      <c r="F204" s="19"/>
      <c r="G204" s="19"/>
      <c r="H204" s="19"/>
      <c r="I204" s="19"/>
      <c r="J204" s="38"/>
      <c r="K204" s="19"/>
      <c r="L204" s="19"/>
      <c r="M204" s="19"/>
      <c r="N204" s="19"/>
      <c r="O204" s="19"/>
      <c r="P204" s="19"/>
      <c r="Q204" s="49"/>
      <c r="R204" s="19"/>
      <c r="S204" s="49"/>
      <c r="T204" s="19"/>
      <c r="V204" s="19"/>
      <c r="W204" s="19"/>
      <c r="X204" s="19"/>
      <c r="Y204" s="19"/>
      <c r="Z204" s="19"/>
      <c r="AA204" s="19"/>
      <c r="AB204" s="19"/>
      <c r="AC204" s="19"/>
      <c r="AD204" s="19"/>
      <c r="AE204" s="36"/>
      <c r="AF204" s="36"/>
      <c r="AG204" s="36"/>
      <c r="AH204" s="36"/>
      <c r="AI204" s="36"/>
    </row>
    <row r="205" spans="1:39" s="51" customFormat="1" x14ac:dyDescent="0.25">
      <c r="A205" s="37"/>
      <c r="B205" s="19"/>
      <c r="C205" s="36"/>
      <c r="D205" s="19"/>
      <c r="E205" s="19"/>
      <c r="F205" s="19"/>
      <c r="G205" s="19"/>
      <c r="H205" s="19"/>
      <c r="I205" s="19"/>
      <c r="J205" s="38"/>
      <c r="K205" s="19"/>
      <c r="L205" s="19"/>
      <c r="M205" s="19"/>
      <c r="N205" s="19"/>
      <c r="O205" s="19"/>
      <c r="P205" s="19"/>
      <c r="Q205" s="49"/>
      <c r="R205" s="19"/>
      <c r="S205" s="49"/>
      <c r="T205" s="19"/>
      <c r="V205" s="19"/>
      <c r="W205" s="19"/>
      <c r="X205" s="19"/>
      <c r="Y205" s="19"/>
      <c r="Z205" s="19"/>
      <c r="AA205" s="19"/>
      <c r="AB205" s="19"/>
      <c r="AC205" s="19"/>
      <c r="AD205" s="19"/>
      <c r="AE205" s="36"/>
      <c r="AF205" s="36"/>
      <c r="AG205" s="36"/>
      <c r="AH205" s="36"/>
      <c r="AI205" s="36"/>
    </row>
    <row r="206" spans="1:39" s="51" customFormat="1" x14ac:dyDescent="0.25">
      <c r="A206" s="37"/>
      <c r="B206" s="19"/>
      <c r="C206" s="36"/>
      <c r="D206" s="19"/>
      <c r="E206" s="19"/>
      <c r="F206" s="19"/>
      <c r="G206" s="19"/>
      <c r="H206" s="19"/>
      <c r="I206" s="19"/>
      <c r="J206" s="38"/>
      <c r="K206" s="19"/>
      <c r="L206" s="19"/>
      <c r="M206" s="19"/>
      <c r="N206" s="19"/>
      <c r="O206" s="19"/>
      <c r="P206" s="19"/>
      <c r="Q206" s="49"/>
      <c r="R206" s="19"/>
      <c r="S206" s="49"/>
      <c r="T206" s="19"/>
      <c r="V206" s="19"/>
      <c r="W206" s="19"/>
      <c r="X206" s="19"/>
      <c r="Y206" s="19"/>
      <c r="Z206" s="19"/>
      <c r="AA206" s="19"/>
      <c r="AB206" s="19"/>
      <c r="AC206" s="19"/>
      <c r="AD206" s="19"/>
      <c r="AE206" s="36"/>
      <c r="AF206" s="36"/>
      <c r="AG206" s="36"/>
      <c r="AH206" s="36"/>
      <c r="AI206" s="36"/>
    </row>
    <row r="207" spans="1:39" s="19" customFormat="1" x14ac:dyDescent="0.25">
      <c r="A207" s="37"/>
      <c r="C207" s="36"/>
      <c r="J207" s="38"/>
      <c r="Q207" s="49"/>
      <c r="S207" s="49"/>
      <c r="U207" s="51"/>
      <c r="AE207" s="36"/>
      <c r="AF207" s="36"/>
      <c r="AG207" s="36"/>
      <c r="AH207" s="36"/>
      <c r="AI207" s="36"/>
      <c r="AL207" s="51"/>
      <c r="AM207" s="51"/>
    </row>
    <row r="208" spans="1:39" s="19" customFormat="1" x14ac:dyDescent="0.25">
      <c r="A208" s="37"/>
      <c r="C208" s="36"/>
      <c r="J208" s="38"/>
      <c r="Q208" s="49"/>
      <c r="S208" s="49"/>
      <c r="U208" s="51"/>
      <c r="AE208" s="36"/>
      <c r="AF208" s="36"/>
      <c r="AG208" s="36"/>
      <c r="AH208" s="36"/>
      <c r="AI208" s="36"/>
    </row>
    <row r="209" spans="1:39" s="19" customFormat="1" x14ac:dyDescent="0.25">
      <c r="A209" s="37"/>
      <c r="C209" s="36"/>
      <c r="J209" s="38"/>
      <c r="Q209" s="49"/>
      <c r="S209" s="49"/>
      <c r="U209" s="51"/>
      <c r="AE209" s="36"/>
      <c r="AF209" s="36"/>
      <c r="AG209" s="36"/>
      <c r="AH209" s="36"/>
      <c r="AI209" s="36"/>
    </row>
    <row r="210" spans="1:39" s="19" customFormat="1" x14ac:dyDescent="0.25">
      <c r="A210" s="37"/>
      <c r="C210" s="36"/>
      <c r="J210" s="38"/>
      <c r="Q210" s="49"/>
      <c r="S210" s="49"/>
      <c r="U210" s="51"/>
      <c r="AE210" s="36"/>
      <c r="AF210" s="36"/>
      <c r="AG210" s="36"/>
      <c r="AH210" s="36"/>
      <c r="AI210" s="36"/>
    </row>
    <row r="211" spans="1:39" s="19" customFormat="1" x14ac:dyDescent="0.25">
      <c r="A211" s="37"/>
      <c r="C211" s="36"/>
      <c r="J211" s="38"/>
      <c r="Q211" s="49"/>
      <c r="S211" s="49"/>
      <c r="U211" s="51"/>
      <c r="AE211" s="36"/>
      <c r="AF211" s="36"/>
      <c r="AG211" s="36"/>
      <c r="AH211" s="36"/>
      <c r="AI211" s="36"/>
    </row>
    <row r="212" spans="1:39" s="19" customFormat="1" x14ac:dyDescent="0.25">
      <c r="A212" s="37"/>
      <c r="C212" s="36"/>
      <c r="J212" s="38"/>
      <c r="Q212" s="49"/>
      <c r="S212" s="49"/>
      <c r="U212" s="51"/>
      <c r="AE212" s="36"/>
      <c r="AF212" s="36"/>
      <c r="AG212" s="36"/>
      <c r="AH212" s="36"/>
      <c r="AI212" s="36"/>
    </row>
    <row r="213" spans="1:39" s="19" customFormat="1" x14ac:dyDescent="0.25">
      <c r="A213" s="37"/>
      <c r="C213" s="36"/>
      <c r="J213" s="38"/>
      <c r="Q213" s="49"/>
      <c r="S213" s="49"/>
      <c r="U213" s="51"/>
      <c r="AE213" s="36"/>
      <c r="AF213" s="36"/>
      <c r="AG213" s="36"/>
      <c r="AH213" s="36"/>
      <c r="AI213" s="36"/>
    </row>
    <row r="214" spans="1:39" s="19" customFormat="1" x14ac:dyDescent="0.25">
      <c r="A214" s="37"/>
      <c r="C214" s="36"/>
      <c r="J214" s="38"/>
      <c r="Q214" s="49"/>
      <c r="S214" s="49"/>
      <c r="U214" s="51"/>
      <c r="AE214" s="36"/>
      <c r="AF214" s="36"/>
      <c r="AG214" s="36"/>
      <c r="AH214" s="36"/>
      <c r="AI214" s="36"/>
    </row>
    <row r="215" spans="1:39" s="19" customFormat="1" x14ac:dyDescent="0.25">
      <c r="A215" s="37"/>
      <c r="C215" s="36"/>
      <c r="J215" s="38"/>
      <c r="Q215" s="49"/>
      <c r="S215" s="49"/>
      <c r="U215" s="51"/>
      <c r="AE215" s="36"/>
      <c r="AF215" s="36"/>
      <c r="AG215" s="36"/>
      <c r="AH215" s="36"/>
      <c r="AI215" s="36"/>
    </row>
    <row r="216" spans="1:39" s="19" customFormat="1" x14ac:dyDescent="0.25">
      <c r="A216" s="37"/>
      <c r="C216" s="36"/>
      <c r="J216" s="38"/>
      <c r="Q216" s="49"/>
      <c r="S216" s="49"/>
      <c r="U216" s="51"/>
      <c r="AE216" s="36"/>
      <c r="AF216" s="36"/>
      <c r="AG216" s="36"/>
      <c r="AH216" s="36"/>
      <c r="AI216" s="36"/>
    </row>
    <row r="217" spans="1:39" s="19" customFormat="1" x14ac:dyDescent="0.25">
      <c r="A217" s="37"/>
      <c r="C217" s="36"/>
      <c r="J217" s="38"/>
      <c r="Q217" s="49"/>
      <c r="S217" s="49"/>
      <c r="U217" s="51"/>
      <c r="AE217" s="36"/>
      <c r="AF217" s="36"/>
      <c r="AG217" s="36"/>
      <c r="AH217" s="36"/>
      <c r="AI217" s="36"/>
    </row>
    <row r="218" spans="1:39" s="19" customFormat="1" x14ac:dyDescent="0.25">
      <c r="A218" s="37"/>
      <c r="C218" s="36"/>
      <c r="J218" s="38"/>
      <c r="Q218" s="49"/>
      <c r="S218" s="49"/>
      <c r="U218" s="51"/>
      <c r="AE218" s="36"/>
      <c r="AF218" s="36"/>
      <c r="AG218" s="36"/>
      <c r="AH218" s="36"/>
      <c r="AI218" s="36"/>
    </row>
    <row r="219" spans="1:39" s="19" customFormat="1" x14ac:dyDescent="0.25">
      <c r="A219" s="37"/>
      <c r="C219" s="36"/>
      <c r="J219" s="38"/>
      <c r="Q219" s="49"/>
      <c r="R219" s="50"/>
      <c r="S219" s="49"/>
      <c r="T219" s="50"/>
      <c r="U219" s="51"/>
      <c r="V219" s="50"/>
      <c r="W219" s="50"/>
      <c r="X219" s="50"/>
      <c r="Y219" s="50"/>
      <c r="AE219" s="36"/>
      <c r="AF219" s="36"/>
      <c r="AG219" s="36"/>
      <c r="AH219" s="36"/>
      <c r="AI219" s="36"/>
    </row>
    <row r="220" spans="1:39" s="19" customFormat="1" x14ac:dyDescent="0.25">
      <c r="A220" s="37"/>
      <c r="C220" s="36"/>
      <c r="J220" s="38"/>
      <c r="Q220" s="49"/>
      <c r="R220" s="50"/>
      <c r="S220" s="49"/>
      <c r="T220" s="50"/>
      <c r="U220" s="51"/>
      <c r="V220" s="50"/>
      <c r="W220" s="50"/>
      <c r="X220" s="50"/>
      <c r="Y220" s="50"/>
      <c r="AE220" s="36"/>
      <c r="AF220" s="36"/>
      <c r="AG220" s="36"/>
      <c r="AH220" s="36"/>
      <c r="AI220" s="36"/>
    </row>
    <row r="221" spans="1:39" s="19" customFormat="1" x14ac:dyDescent="0.25">
      <c r="A221" s="37"/>
      <c r="C221" s="36"/>
      <c r="J221" s="38"/>
      <c r="Q221" s="49"/>
      <c r="R221" s="50"/>
      <c r="S221" s="49"/>
      <c r="T221" s="50"/>
      <c r="U221" s="51"/>
      <c r="V221" s="50"/>
      <c r="W221" s="50"/>
      <c r="X221" s="50"/>
      <c r="Y221" s="50"/>
      <c r="AE221" s="36"/>
      <c r="AF221" s="36"/>
      <c r="AG221" s="36"/>
      <c r="AH221" s="36"/>
      <c r="AI221" s="36"/>
    </row>
    <row r="222" spans="1:39" s="19" customFormat="1" x14ac:dyDescent="0.25">
      <c r="A222" s="37"/>
      <c r="C222" s="36"/>
      <c r="J222" s="38"/>
      <c r="Q222" s="49"/>
      <c r="R222" s="50"/>
      <c r="S222" s="49"/>
      <c r="T222" s="50"/>
      <c r="U222" s="51"/>
      <c r="V222" s="50"/>
      <c r="W222" s="50"/>
      <c r="X222" s="50"/>
      <c r="Y222" s="50"/>
      <c r="AE222" s="36"/>
      <c r="AF222" s="36"/>
      <c r="AG222" s="36"/>
      <c r="AH222" s="36"/>
      <c r="AI222" s="36"/>
    </row>
    <row r="223" spans="1:39" s="51" customFormat="1" x14ac:dyDescent="0.25">
      <c r="A223" s="37"/>
      <c r="B223" s="19"/>
      <c r="C223" s="36"/>
      <c r="D223" s="19"/>
      <c r="E223" s="19"/>
      <c r="F223" s="19"/>
      <c r="G223" s="19"/>
      <c r="H223" s="19"/>
      <c r="I223" s="19"/>
      <c r="J223" s="38"/>
      <c r="K223" s="19"/>
      <c r="L223" s="19"/>
      <c r="M223" s="19"/>
      <c r="N223" s="19"/>
      <c r="O223" s="19"/>
      <c r="P223" s="19"/>
      <c r="Q223" s="49"/>
      <c r="R223" s="19"/>
      <c r="S223" s="49"/>
      <c r="T223" s="19"/>
      <c r="V223" s="19"/>
      <c r="W223" s="19"/>
      <c r="X223" s="19"/>
      <c r="Y223" s="19"/>
      <c r="Z223" s="19"/>
      <c r="AA223" s="19"/>
      <c r="AB223" s="19"/>
      <c r="AC223" s="19"/>
      <c r="AD223" s="19"/>
      <c r="AE223" s="36"/>
      <c r="AF223" s="36"/>
      <c r="AG223" s="36"/>
      <c r="AH223" s="36"/>
      <c r="AI223" s="36"/>
      <c r="AL223" s="19"/>
      <c r="AM223" s="19"/>
    </row>
    <row r="224" spans="1:39" s="51" customFormat="1" x14ac:dyDescent="0.25">
      <c r="A224" s="37"/>
      <c r="B224" s="19"/>
      <c r="C224" s="36"/>
      <c r="D224" s="19"/>
      <c r="E224" s="19"/>
      <c r="F224" s="19"/>
      <c r="G224" s="19"/>
      <c r="H224" s="19"/>
      <c r="I224" s="19"/>
      <c r="J224" s="38"/>
      <c r="K224" s="19"/>
      <c r="L224" s="19"/>
      <c r="M224" s="19"/>
      <c r="N224" s="19"/>
      <c r="O224" s="19"/>
      <c r="P224" s="19"/>
      <c r="Q224" s="49"/>
      <c r="R224" s="19"/>
      <c r="S224" s="49"/>
      <c r="T224" s="19"/>
      <c r="V224" s="19"/>
      <c r="W224" s="19"/>
      <c r="X224" s="19"/>
      <c r="Y224" s="19"/>
      <c r="Z224" s="19"/>
      <c r="AA224" s="19"/>
      <c r="AB224" s="19"/>
      <c r="AC224" s="19"/>
      <c r="AD224" s="19"/>
      <c r="AE224" s="36"/>
      <c r="AF224" s="36"/>
      <c r="AG224" s="36"/>
      <c r="AH224" s="36"/>
      <c r="AI224" s="36"/>
    </row>
    <row r="225" spans="1:39" s="51" customFormat="1" x14ac:dyDescent="0.25">
      <c r="A225" s="37"/>
      <c r="B225" s="19"/>
      <c r="C225" s="36"/>
      <c r="D225" s="19"/>
      <c r="E225" s="19"/>
      <c r="F225" s="19"/>
      <c r="G225" s="19"/>
      <c r="H225" s="19"/>
      <c r="I225" s="19"/>
      <c r="J225" s="38"/>
      <c r="K225" s="19"/>
      <c r="L225" s="19"/>
      <c r="M225" s="19"/>
      <c r="N225" s="19"/>
      <c r="O225" s="19"/>
      <c r="P225" s="19"/>
      <c r="Q225" s="49"/>
      <c r="R225" s="19"/>
      <c r="S225" s="49"/>
      <c r="T225" s="19"/>
      <c r="V225" s="19"/>
      <c r="W225" s="19"/>
      <c r="X225" s="19"/>
      <c r="Y225" s="19"/>
      <c r="Z225" s="19"/>
      <c r="AA225" s="19"/>
      <c r="AB225" s="19"/>
      <c r="AC225" s="19"/>
      <c r="AD225" s="19"/>
      <c r="AE225" s="36"/>
      <c r="AF225" s="36"/>
      <c r="AG225" s="36"/>
      <c r="AH225" s="36"/>
      <c r="AI225" s="36"/>
    </row>
    <row r="226" spans="1:39" s="51" customFormat="1" x14ac:dyDescent="0.25">
      <c r="A226" s="37"/>
      <c r="B226" s="19"/>
      <c r="C226" s="36"/>
      <c r="D226" s="19"/>
      <c r="E226" s="19"/>
      <c r="F226" s="19"/>
      <c r="G226" s="19"/>
      <c r="H226" s="19"/>
      <c r="I226" s="19"/>
      <c r="J226" s="38"/>
      <c r="K226" s="19"/>
      <c r="L226" s="19"/>
      <c r="M226" s="19"/>
      <c r="N226" s="19"/>
      <c r="O226" s="19"/>
      <c r="P226" s="19"/>
      <c r="Q226" s="49"/>
      <c r="R226" s="19"/>
      <c r="S226" s="49"/>
      <c r="T226" s="19"/>
      <c r="V226" s="19"/>
      <c r="W226" s="19"/>
      <c r="X226" s="19"/>
      <c r="Y226" s="19"/>
      <c r="Z226" s="19"/>
      <c r="AA226" s="19"/>
      <c r="AB226" s="19"/>
      <c r="AC226" s="19"/>
      <c r="AD226" s="19"/>
      <c r="AE226" s="36"/>
      <c r="AF226" s="36"/>
      <c r="AG226" s="36"/>
      <c r="AH226" s="36"/>
      <c r="AI226" s="36"/>
    </row>
    <row r="227" spans="1:39" s="51" customFormat="1" x14ac:dyDescent="0.25">
      <c r="A227" s="37"/>
      <c r="B227" s="19"/>
      <c r="C227" s="36"/>
      <c r="D227" s="19"/>
      <c r="E227" s="19"/>
      <c r="F227" s="19"/>
      <c r="G227" s="19"/>
      <c r="H227" s="19"/>
      <c r="I227" s="19"/>
      <c r="J227" s="38"/>
      <c r="K227" s="19"/>
      <c r="L227" s="19"/>
      <c r="M227" s="19"/>
      <c r="N227" s="19"/>
      <c r="O227" s="19"/>
      <c r="P227" s="19"/>
      <c r="Q227" s="49"/>
      <c r="R227" s="19"/>
      <c r="S227" s="49"/>
      <c r="T227" s="19"/>
      <c r="V227" s="19"/>
      <c r="W227" s="19"/>
      <c r="X227" s="19"/>
      <c r="Y227" s="19"/>
      <c r="Z227" s="19"/>
      <c r="AA227" s="19"/>
      <c r="AB227" s="19"/>
      <c r="AC227" s="19"/>
      <c r="AD227" s="19"/>
      <c r="AE227" s="36"/>
      <c r="AF227" s="36"/>
      <c r="AG227" s="36"/>
      <c r="AH227" s="36"/>
      <c r="AI227" s="36"/>
    </row>
    <row r="228" spans="1:39" s="51" customFormat="1" x14ac:dyDescent="0.25">
      <c r="A228" s="37"/>
      <c r="B228" s="19"/>
      <c r="C228" s="36"/>
      <c r="D228" s="19"/>
      <c r="E228" s="19"/>
      <c r="F228" s="19"/>
      <c r="G228" s="19"/>
      <c r="H228" s="19"/>
      <c r="I228" s="19"/>
      <c r="J228" s="38"/>
      <c r="K228" s="19"/>
      <c r="L228" s="19"/>
      <c r="M228" s="19"/>
      <c r="N228" s="19"/>
      <c r="O228" s="19"/>
      <c r="P228" s="19"/>
      <c r="Q228" s="49"/>
      <c r="R228" s="19"/>
      <c r="S228" s="49"/>
      <c r="T228" s="19"/>
      <c r="V228" s="19"/>
      <c r="W228" s="19"/>
      <c r="X228" s="19"/>
      <c r="Y228" s="19"/>
      <c r="Z228" s="19"/>
      <c r="AA228" s="19"/>
      <c r="AB228" s="19"/>
      <c r="AC228" s="19"/>
      <c r="AD228" s="19"/>
      <c r="AE228" s="36"/>
      <c r="AF228" s="36"/>
      <c r="AG228" s="36"/>
      <c r="AH228" s="36"/>
      <c r="AI228" s="36"/>
    </row>
    <row r="229" spans="1:39" s="51" customFormat="1" x14ac:dyDescent="0.25">
      <c r="A229" s="37"/>
      <c r="B229" s="19"/>
      <c r="C229" s="36"/>
      <c r="D229" s="19"/>
      <c r="E229" s="19"/>
      <c r="F229" s="19"/>
      <c r="G229" s="19"/>
      <c r="H229" s="19"/>
      <c r="I229" s="19"/>
      <c r="J229" s="38"/>
      <c r="K229" s="19"/>
      <c r="L229" s="19"/>
      <c r="M229" s="19"/>
      <c r="N229" s="19"/>
      <c r="O229" s="19"/>
      <c r="P229" s="19"/>
      <c r="Q229" s="49"/>
      <c r="R229" s="19"/>
      <c r="S229" s="49"/>
      <c r="T229" s="19"/>
      <c r="V229" s="19"/>
      <c r="W229" s="19"/>
      <c r="X229" s="19"/>
      <c r="Y229" s="19"/>
      <c r="Z229" s="19"/>
      <c r="AA229" s="19"/>
      <c r="AB229" s="19"/>
      <c r="AC229" s="19"/>
      <c r="AD229" s="19"/>
      <c r="AE229" s="36"/>
      <c r="AF229" s="36"/>
      <c r="AG229" s="36"/>
      <c r="AH229" s="36"/>
      <c r="AI229" s="36"/>
    </row>
    <row r="230" spans="1:39" s="51" customFormat="1" x14ac:dyDescent="0.25">
      <c r="A230" s="37"/>
      <c r="B230" s="19"/>
      <c r="C230" s="36"/>
      <c r="D230" s="19"/>
      <c r="E230" s="19"/>
      <c r="F230" s="19"/>
      <c r="G230" s="19"/>
      <c r="H230" s="19"/>
      <c r="I230" s="19"/>
      <c r="J230" s="38"/>
      <c r="K230" s="19"/>
      <c r="L230" s="19"/>
      <c r="M230" s="19"/>
      <c r="N230" s="19"/>
      <c r="O230" s="19"/>
      <c r="P230" s="19"/>
      <c r="Q230" s="49"/>
      <c r="R230" s="19"/>
      <c r="S230" s="49"/>
      <c r="T230" s="19"/>
      <c r="V230" s="19"/>
      <c r="W230" s="19"/>
      <c r="X230" s="19"/>
      <c r="Y230" s="19"/>
      <c r="Z230" s="19"/>
      <c r="AA230" s="19"/>
      <c r="AB230" s="19"/>
      <c r="AC230" s="19"/>
      <c r="AD230" s="19"/>
      <c r="AE230" s="36"/>
      <c r="AF230" s="36"/>
      <c r="AG230" s="36"/>
      <c r="AH230" s="36"/>
      <c r="AI230" s="36"/>
    </row>
    <row r="231" spans="1:39" s="51" customFormat="1" x14ac:dyDescent="0.25">
      <c r="A231" s="37"/>
      <c r="B231" s="19"/>
      <c r="C231" s="36"/>
      <c r="D231" s="19"/>
      <c r="E231" s="19"/>
      <c r="F231" s="19"/>
      <c r="G231" s="19"/>
      <c r="H231" s="19"/>
      <c r="I231" s="19"/>
      <c r="J231" s="38"/>
      <c r="K231" s="19"/>
      <c r="L231" s="19"/>
      <c r="M231" s="19"/>
      <c r="N231" s="19"/>
      <c r="O231" s="19"/>
      <c r="P231" s="19"/>
      <c r="Q231" s="49"/>
      <c r="R231" s="19"/>
      <c r="S231" s="49"/>
      <c r="T231" s="19"/>
      <c r="V231" s="19"/>
      <c r="W231" s="19"/>
      <c r="X231" s="19"/>
      <c r="Y231" s="19"/>
      <c r="Z231" s="19"/>
      <c r="AA231" s="19"/>
      <c r="AB231" s="19"/>
      <c r="AC231" s="19"/>
      <c r="AD231" s="19"/>
      <c r="AE231" s="36"/>
      <c r="AF231" s="36"/>
      <c r="AG231" s="36"/>
      <c r="AH231" s="36"/>
      <c r="AI231" s="36"/>
    </row>
    <row r="232" spans="1:39" s="51" customFormat="1" x14ac:dyDescent="0.25">
      <c r="A232" s="37"/>
      <c r="B232" s="19"/>
      <c r="C232" s="36"/>
      <c r="D232" s="19"/>
      <c r="E232" s="19"/>
      <c r="F232" s="19"/>
      <c r="G232" s="19"/>
      <c r="H232" s="19"/>
      <c r="I232" s="19"/>
      <c r="J232" s="38"/>
      <c r="K232" s="19"/>
      <c r="L232" s="19"/>
      <c r="M232" s="19"/>
      <c r="N232" s="19"/>
      <c r="O232" s="19"/>
      <c r="P232" s="19"/>
      <c r="Q232" s="49"/>
      <c r="R232" s="19"/>
      <c r="S232" s="49"/>
      <c r="T232" s="19"/>
      <c r="V232" s="19"/>
      <c r="W232" s="19"/>
      <c r="X232" s="19"/>
      <c r="Y232" s="19"/>
      <c r="Z232" s="19"/>
      <c r="AA232" s="19"/>
      <c r="AB232" s="19"/>
      <c r="AC232" s="19"/>
      <c r="AD232" s="19"/>
      <c r="AE232" s="36"/>
      <c r="AF232" s="36"/>
      <c r="AG232" s="36"/>
      <c r="AH232" s="36"/>
      <c r="AI232" s="36"/>
    </row>
    <row r="233" spans="1:39" s="51" customFormat="1" x14ac:dyDescent="0.25">
      <c r="A233" s="37"/>
      <c r="B233" s="19"/>
      <c r="C233" s="36"/>
      <c r="D233" s="19"/>
      <c r="E233" s="19"/>
      <c r="F233" s="19"/>
      <c r="G233" s="19"/>
      <c r="H233" s="19"/>
      <c r="I233" s="19"/>
      <c r="J233" s="38"/>
      <c r="K233" s="19"/>
      <c r="L233" s="19"/>
      <c r="M233" s="19"/>
      <c r="N233" s="19"/>
      <c r="O233" s="19"/>
      <c r="P233" s="19"/>
      <c r="Q233" s="49"/>
      <c r="R233" s="19"/>
      <c r="S233" s="49"/>
      <c r="T233" s="19"/>
      <c r="V233" s="19"/>
      <c r="W233" s="19"/>
      <c r="X233" s="19"/>
      <c r="Y233" s="19"/>
      <c r="Z233" s="19"/>
      <c r="AA233" s="19"/>
      <c r="AB233" s="19"/>
      <c r="AC233" s="19"/>
      <c r="AD233" s="19"/>
      <c r="AE233" s="36"/>
      <c r="AF233" s="36"/>
      <c r="AG233" s="36"/>
      <c r="AH233" s="36"/>
      <c r="AI233" s="36"/>
    </row>
    <row r="234" spans="1:39" s="51" customFormat="1" x14ac:dyDescent="0.25">
      <c r="A234" s="37"/>
      <c r="B234" s="19"/>
      <c r="C234" s="36"/>
      <c r="D234" s="19"/>
      <c r="E234" s="38"/>
      <c r="F234" s="19"/>
      <c r="G234" s="19"/>
      <c r="H234" s="19"/>
      <c r="I234" s="19"/>
      <c r="J234" s="38"/>
      <c r="K234" s="19"/>
      <c r="L234" s="19"/>
      <c r="M234" s="19"/>
      <c r="N234" s="19"/>
      <c r="O234" s="19"/>
      <c r="P234" s="19"/>
      <c r="Q234" s="49"/>
      <c r="R234" s="19"/>
      <c r="S234" s="49"/>
      <c r="T234" s="19"/>
      <c r="V234" s="19"/>
      <c r="W234" s="19"/>
      <c r="X234" s="19"/>
      <c r="Y234" s="19"/>
      <c r="Z234" s="19"/>
      <c r="AA234" s="19"/>
      <c r="AB234" s="19"/>
      <c r="AC234" s="19"/>
      <c r="AD234" s="19"/>
      <c r="AE234" s="36"/>
      <c r="AF234" s="36"/>
      <c r="AG234" s="36"/>
      <c r="AH234" s="36"/>
      <c r="AI234" s="36"/>
    </row>
    <row r="235" spans="1:39" s="51" customFormat="1" ht="15.75" customHeight="1" x14ac:dyDescent="0.25">
      <c r="A235" s="37"/>
      <c r="B235" s="19"/>
      <c r="C235" s="36"/>
      <c r="D235" s="19"/>
      <c r="E235" s="38"/>
      <c r="F235" s="19"/>
      <c r="G235" s="19"/>
      <c r="H235" s="19"/>
      <c r="I235" s="19"/>
      <c r="J235" s="38"/>
      <c r="K235" s="19"/>
      <c r="L235" s="19"/>
      <c r="M235" s="19"/>
      <c r="N235" s="19"/>
      <c r="O235" s="19"/>
      <c r="P235" s="19"/>
      <c r="Q235" s="49"/>
      <c r="R235" s="19"/>
      <c r="S235" s="49"/>
      <c r="T235" s="19"/>
      <c r="V235" s="19"/>
      <c r="W235" s="19"/>
      <c r="X235" s="19"/>
      <c r="Y235" s="19"/>
      <c r="Z235" s="19"/>
      <c r="AA235" s="19"/>
      <c r="AB235" s="19"/>
      <c r="AC235" s="19"/>
      <c r="AD235" s="19"/>
      <c r="AE235" s="36"/>
      <c r="AF235" s="36"/>
      <c r="AG235" s="36"/>
      <c r="AH235" s="36"/>
      <c r="AI235" s="36"/>
    </row>
    <row r="236" spans="1:39" s="51" customFormat="1" x14ac:dyDescent="0.25">
      <c r="A236" s="37"/>
      <c r="B236" s="19"/>
      <c r="C236" s="36"/>
      <c r="D236" s="19"/>
      <c r="E236" s="38"/>
      <c r="F236" s="19"/>
      <c r="G236" s="19"/>
      <c r="H236" s="19"/>
      <c r="I236" s="19"/>
      <c r="J236" s="38"/>
      <c r="K236" s="19"/>
      <c r="L236" s="19"/>
      <c r="M236" s="19"/>
      <c r="N236" s="19"/>
      <c r="O236" s="19"/>
      <c r="P236" s="19"/>
      <c r="Q236" s="49"/>
      <c r="R236" s="19"/>
      <c r="S236" s="49"/>
      <c r="T236" s="19"/>
      <c r="V236" s="19"/>
      <c r="W236" s="19"/>
      <c r="X236" s="19"/>
      <c r="Y236" s="19"/>
      <c r="Z236" s="19"/>
      <c r="AA236" s="19"/>
      <c r="AB236" s="19"/>
      <c r="AC236" s="19"/>
      <c r="AD236" s="19"/>
      <c r="AE236" s="36"/>
      <c r="AF236" s="36"/>
      <c r="AG236" s="36"/>
      <c r="AH236" s="36"/>
      <c r="AI236" s="36"/>
    </row>
    <row r="237" spans="1:39" s="51" customFormat="1" x14ac:dyDescent="0.25">
      <c r="A237" s="37"/>
      <c r="B237" s="19"/>
      <c r="C237" s="36"/>
      <c r="D237" s="19"/>
      <c r="E237" s="38"/>
      <c r="F237" s="19"/>
      <c r="G237" s="19"/>
      <c r="H237" s="19"/>
      <c r="I237" s="19"/>
      <c r="J237" s="38"/>
      <c r="K237" s="19"/>
      <c r="L237" s="19"/>
      <c r="M237" s="19"/>
      <c r="N237" s="19"/>
      <c r="O237" s="19"/>
      <c r="P237" s="19"/>
      <c r="Q237" s="49"/>
      <c r="R237" s="19"/>
      <c r="S237" s="49"/>
      <c r="T237" s="19"/>
      <c r="V237" s="19"/>
      <c r="W237" s="19"/>
      <c r="X237" s="19"/>
      <c r="Y237" s="19"/>
      <c r="Z237" s="19"/>
      <c r="AA237" s="19"/>
      <c r="AB237" s="19"/>
      <c r="AC237" s="19"/>
      <c r="AD237" s="19"/>
      <c r="AE237" s="36"/>
      <c r="AF237" s="36"/>
      <c r="AG237" s="36"/>
      <c r="AH237" s="36"/>
      <c r="AI237" s="36"/>
    </row>
    <row r="238" spans="1:39" s="51" customFormat="1" x14ac:dyDescent="0.25">
      <c r="A238" s="37"/>
      <c r="B238" s="19"/>
      <c r="C238" s="36"/>
      <c r="D238" s="19"/>
      <c r="E238" s="38"/>
      <c r="F238" s="19"/>
      <c r="G238" s="19"/>
      <c r="H238" s="19"/>
      <c r="I238" s="19"/>
      <c r="J238" s="38"/>
      <c r="K238" s="19"/>
      <c r="L238" s="19"/>
      <c r="M238" s="19"/>
      <c r="N238" s="19"/>
      <c r="O238" s="19"/>
      <c r="P238" s="19"/>
      <c r="Q238" s="49"/>
      <c r="R238" s="19"/>
      <c r="S238" s="49"/>
      <c r="T238" s="19"/>
      <c r="V238" s="19"/>
      <c r="W238" s="19"/>
      <c r="X238" s="19"/>
      <c r="Y238" s="19"/>
      <c r="Z238" s="19"/>
      <c r="AA238" s="19"/>
      <c r="AB238" s="19"/>
      <c r="AC238" s="19"/>
      <c r="AD238" s="19"/>
      <c r="AE238" s="36"/>
      <c r="AF238" s="36"/>
      <c r="AG238" s="36"/>
      <c r="AH238" s="36"/>
      <c r="AI238" s="36"/>
    </row>
    <row r="239" spans="1:39" x14ac:dyDescent="0.25">
      <c r="A239" s="37"/>
      <c r="J239" s="38"/>
      <c r="AL239" s="51"/>
      <c r="AM239" s="51"/>
    </row>
    <row r="240" spans="1:39" x14ac:dyDescent="0.25">
      <c r="A240" s="37"/>
      <c r="J240" s="38"/>
    </row>
    <row r="241" spans="1:39" x14ac:dyDescent="0.25">
      <c r="A241" s="37"/>
      <c r="J241" s="38"/>
    </row>
    <row r="242" spans="1:39" x14ac:dyDescent="0.25">
      <c r="A242" s="37"/>
      <c r="J242" s="38"/>
    </row>
    <row r="243" spans="1:39" x14ac:dyDescent="0.25">
      <c r="A243" s="37"/>
      <c r="J243" s="38"/>
    </row>
    <row r="244" spans="1:39" x14ac:dyDescent="0.25">
      <c r="A244" s="37"/>
      <c r="E244" s="38"/>
      <c r="J244" s="38"/>
    </row>
    <row r="245" spans="1:39" x14ac:dyDescent="0.25">
      <c r="A245" s="37"/>
      <c r="J245" s="38"/>
    </row>
    <row r="246" spans="1:39" x14ac:dyDescent="0.25">
      <c r="A246" s="37"/>
      <c r="J246" s="38"/>
    </row>
    <row r="247" spans="1:39" x14ac:dyDescent="0.25">
      <c r="A247" s="37"/>
    </row>
    <row r="248" spans="1:39" x14ac:dyDescent="0.25">
      <c r="A248" s="37"/>
    </row>
    <row r="249" spans="1:39" x14ac:dyDescent="0.25">
      <c r="A249" s="37"/>
    </row>
    <row r="250" spans="1:39" x14ac:dyDescent="0.25">
      <c r="A250" s="37"/>
    </row>
    <row r="251" spans="1:39" x14ac:dyDescent="0.25">
      <c r="A251" s="37"/>
      <c r="J251" s="38"/>
    </row>
    <row r="252" spans="1:39" x14ac:dyDescent="0.25">
      <c r="A252" s="37"/>
      <c r="J252" s="38"/>
    </row>
    <row r="253" spans="1:39" s="15" customFormat="1" x14ac:dyDescent="0.25">
      <c r="A253" s="37"/>
      <c r="B253" s="19"/>
      <c r="D253" s="19"/>
      <c r="E253" s="19"/>
      <c r="F253" s="19"/>
      <c r="G253" s="19"/>
      <c r="H253" s="19"/>
      <c r="I253" s="19"/>
      <c r="J253" s="38"/>
      <c r="K253" s="19"/>
      <c r="L253" s="19"/>
      <c r="M253" s="19"/>
      <c r="N253" s="19"/>
      <c r="O253" s="19"/>
      <c r="P253" s="19"/>
      <c r="Q253" s="49"/>
      <c r="R253" s="19"/>
      <c r="S253" s="49"/>
      <c r="T253" s="19"/>
      <c r="U253" s="51"/>
      <c r="V253" s="19"/>
      <c r="W253" s="19"/>
      <c r="X253" s="19"/>
      <c r="Y253" s="19"/>
      <c r="Z253" s="19"/>
      <c r="AA253" s="19"/>
      <c r="AB253" s="19"/>
      <c r="AC253" s="19"/>
      <c r="AD253" s="19"/>
      <c r="AL253" s="36"/>
      <c r="AM253" s="36"/>
    </row>
    <row r="254" spans="1:39" s="15" customFormat="1" x14ac:dyDescent="0.25">
      <c r="A254" s="37"/>
      <c r="B254" s="19"/>
      <c r="D254" s="19"/>
      <c r="E254" s="19"/>
      <c r="F254" s="19"/>
      <c r="G254" s="19"/>
      <c r="H254" s="19"/>
      <c r="I254" s="19"/>
      <c r="J254" s="38"/>
      <c r="K254" s="19"/>
      <c r="L254" s="19"/>
      <c r="M254" s="19"/>
      <c r="N254" s="19"/>
      <c r="O254" s="19"/>
      <c r="P254" s="19"/>
      <c r="Q254" s="49"/>
      <c r="R254" s="19"/>
      <c r="S254" s="49"/>
      <c r="T254" s="19"/>
      <c r="U254" s="51"/>
      <c r="V254" s="19"/>
      <c r="W254" s="19"/>
      <c r="X254" s="19"/>
      <c r="Y254" s="19"/>
      <c r="Z254" s="19"/>
      <c r="AA254" s="19"/>
      <c r="AB254" s="19"/>
      <c r="AC254" s="19"/>
      <c r="AD254" s="19"/>
    </row>
    <row r="255" spans="1:39" s="15" customFormat="1" x14ac:dyDescent="0.25">
      <c r="A255" s="37"/>
      <c r="B255" s="19"/>
      <c r="D255" s="19"/>
      <c r="E255" s="19"/>
      <c r="F255" s="19"/>
      <c r="G255" s="19"/>
      <c r="H255" s="19"/>
      <c r="I255" s="19"/>
      <c r="J255" s="38"/>
      <c r="K255" s="19"/>
      <c r="L255" s="19"/>
      <c r="M255" s="19"/>
      <c r="N255" s="19"/>
      <c r="O255" s="19"/>
      <c r="P255" s="19"/>
      <c r="Q255" s="49"/>
      <c r="R255" s="19"/>
      <c r="S255" s="49"/>
      <c r="T255" s="19"/>
      <c r="U255" s="51"/>
      <c r="V255" s="19"/>
      <c r="W255" s="19"/>
      <c r="X255" s="19"/>
      <c r="Y255" s="19"/>
      <c r="Z255" s="19"/>
      <c r="AA255" s="19"/>
      <c r="AB255" s="19"/>
      <c r="AC255" s="19"/>
      <c r="AD255" s="19"/>
    </row>
    <row r="256" spans="1:39" s="15" customFormat="1" x14ac:dyDescent="0.25">
      <c r="A256" s="37"/>
      <c r="B256" s="19"/>
      <c r="D256" s="19"/>
      <c r="E256" s="19"/>
      <c r="F256" s="19"/>
      <c r="G256" s="19"/>
      <c r="H256" s="19"/>
      <c r="I256" s="19"/>
      <c r="J256" s="38"/>
      <c r="K256" s="19"/>
      <c r="L256" s="19"/>
      <c r="M256" s="19"/>
      <c r="N256" s="19"/>
      <c r="O256" s="19"/>
      <c r="P256" s="19"/>
      <c r="Q256" s="49"/>
      <c r="R256" s="19"/>
      <c r="S256" s="49"/>
      <c r="T256" s="19"/>
      <c r="U256" s="51"/>
      <c r="V256" s="19"/>
      <c r="W256" s="19"/>
      <c r="X256" s="19"/>
      <c r="Y256" s="19"/>
      <c r="Z256" s="19"/>
      <c r="AA256" s="19"/>
      <c r="AB256" s="19"/>
      <c r="AC256" s="19"/>
      <c r="AD256" s="19"/>
    </row>
    <row r="257" spans="1:39" s="15" customFormat="1" x14ac:dyDescent="0.25">
      <c r="A257" s="37"/>
      <c r="B257" s="19"/>
      <c r="D257" s="19"/>
      <c r="E257" s="19"/>
      <c r="F257" s="19"/>
      <c r="G257" s="19"/>
      <c r="H257" s="19"/>
      <c r="I257" s="19"/>
      <c r="J257" s="38"/>
      <c r="K257" s="19"/>
      <c r="L257" s="19"/>
      <c r="M257" s="19"/>
      <c r="N257" s="19"/>
      <c r="O257" s="19"/>
      <c r="P257" s="19"/>
      <c r="Q257" s="49"/>
      <c r="R257" s="19"/>
      <c r="S257" s="49"/>
      <c r="T257" s="19"/>
      <c r="U257" s="51"/>
      <c r="V257" s="19"/>
      <c r="W257" s="19"/>
      <c r="X257" s="19"/>
      <c r="Y257" s="19"/>
      <c r="Z257" s="19"/>
      <c r="AA257" s="19"/>
      <c r="AB257" s="19"/>
      <c r="AC257" s="19"/>
      <c r="AD257" s="19"/>
    </row>
    <row r="258" spans="1:39" s="15" customFormat="1" x14ac:dyDescent="0.25">
      <c r="A258" s="37"/>
      <c r="B258" s="19"/>
      <c r="D258" s="19"/>
      <c r="E258" s="19"/>
      <c r="F258" s="19"/>
      <c r="G258" s="19"/>
      <c r="H258" s="19"/>
      <c r="I258" s="19"/>
      <c r="J258" s="19"/>
      <c r="K258" s="19"/>
      <c r="L258" s="19"/>
      <c r="M258" s="19"/>
      <c r="N258" s="19"/>
      <c r="O258" s="19"/>
      <c r="P258" s="19"/>
      <c r="Q258" s="49"/>
      <c r="R258" s="19"/>
      <c r="S258" s="49"/>
      <c r="T258" s="19"/>
      <c r="U258" s="51"/>
      <c r="V258" s="19"/>
      <c r="W258" s="19"/>
      <c r="X258" s="19"/>
      <c r="Y258" s="19"/>
      <c r="Z258" s="19"/>
      <c r="AA258" s="19"/>
      <c r="AB258" s="19"/>
      <c r="AC258" s="19"/>
      <c r="AD258" s="19"/>
    </row>
    <row r="259" spans="1:39" s="15" customFormat="1" x14ac:dyDescent="0.25">
      <c r="A259" s="37"/>
      <c r="B259" s="19"/>
      <c r="D259" s="19"/>
      <c r="E259" s="19"/>
      <c r="F259" s="19"/>
      <c r="G259" s="19"/>
      <c r="H259" s="19"/>
      <c r="I259" s="19"/>
      <c r="J259" s="38"/>
      <c r="K259" s="19"/>
      <c r="L259" s="19"/>
      <c r="M259" s="19"/>
      <c r="N259" s="19"/>
      <c r="O259" s="19"/>
      <c r="P259" s="19"/>
      <c r="Q259" s="49"/>
      <c r="R259" s="19"/>
      <c r="S259" s="49"/>
      <c r="T259" s="19"/>
      <c r="U259" s="51"/>
      <c r="V259" s="19"/>
      <c r="W259" s="19"/>
      <c r="X259" s="19"/>
      <c r="Y259" s="19"/>
      <c r="Z259" s="19"/>
      <c r="AA259" s="19"/>
      <c r="AB259" s="19"/>
      <c r="AC259" s="19"/>
      <c r="AD259" s="19"/>
    </row>
    <row r="260" spans="1:39" s="15" customFormat="1" x14ac:dyDescent="0.25">
      <c r="A260" s="37"/>
      <c r="B260" s="19"/>
      <c r="D260" s="19"/>
      <c r="E260" s="38"/>
      <c r="F260" s="19"/>
      <c r="G260" s="19"/>
      <c r="H260" s="19"/>
      <c r="I260" s="19"/>
      <c r="J260" s="38"/>
      <c r="K260" s="19"/>
      <c r="L260" s="19"/>
      <c r="M260" s="19"/>
      <c r="N260" s="19"/>
      <c r="O260" s="19"/>
      <c r="P260" s="19"/>
      <c r="Q260" s="49"/>
      <c r="R260" s="19"/>
      <c r="S260" s="49"/>
      <c r="T260" s="19"/>
      <c r="U260" s="51"/>
      <c r="V260" s="19"/>
      <c r="W260" s="19"/>
      <c r="X260" s="19"/>
      <c r="Y260" s="19"/>
      <c r="Z260" s="19"/>
      <c r="AA260" s="19"/>
      <c r="AB260" s="19"/>
      <c r="AC260" s="19"/>
      <c r="AD260" s="19"/>
    </row>
    <row r="261" spans="1:39" s="15" customFormat="1" x14ac:dyDescent="0.25">
      <c r="A261" s="37"/>
      <c r="B261" s="19"/>
      <c r="D261" s="19"/>
      <c r="E261" s="19"/>
      <c r="F261" s="19"/>
      <c r="G261" s="19"/>
      <c r="H261" s="19"/>
      <c r="I261" s="19"/>
      <c r="J261" s="38"/>
      <c r="K261" s="19"/>
      <c r="L261" s="19"/>
      <c r="M261" s="19"/>
      <c r="N261" s="19"/>
      <c r="O261" s="19"/>
      <c r="P261" s="19"/>
      <c r="Q261" s="49"/>
      <c r="R261" s="19"/>
      <c r="S261" s="49"/>
      <c r="T261" s="19"/>
      <c r="U261" s="51"/>
      <c r="V261" s="19"/>
      <c r="W261" s="19"/>
      <c r="X261" s="19"/>
      <c r="Y261" s="19"/>
      <c r="Z261" s="19"/>
      <c r="AA261" s="19"/>
      <c r="AB261" s="19"/>
      <c r="AC261" s="19"/>
      <c r="AD261" s="19"/>
    </row>
    <row r="262" spans="1:39" s="15" customFormat="1" x14ac:dyDescent="0.25">
      <c r="A262" s="37"/>
      <c r="B262" s="19"/>
      <c r="D262" s="19"/>
      <c r="E262" s="19"/>
      <c r="F262" s="19"/>
      <c r="G262" s="19"/>
      <c r="H262" s="19"/>
      <c r="I262" s="19"/>
      <c r="J262" s="38"/>
      <c r="K262" s="19"/>
      <c r="L262" s="19"/>
      <c r="M262" s="19"/>
      <c r="N262" s="19"/>
      <c r="O262" s="19"/>
      <c r="P262" s="19"/>
      <c r="Q262" s="49"/>
      <c r="R262" s="19"/>
      <c r="S262" s="49"/>
      <c r="T262" s="19"/>
      <c r="U262" s="51"/>
      <c r="V262" s="19"/>
      <c r="W262" s="19"/>
      <c r="X262" s="19"/>
      <c r="Y262" s="19"/>
      <c r="Z262" s="19"/>
      <c r="AA262" s="19"/>
      <c r="AB262" s="19"/>
      <c r="AC262" s="19"/>
      <c r="AD262" s="19"/>
    </row>
    <row r="263" spans="1:39" s="15" customFormat="1" x14ac:dyDescent="0.25">
      <c r="A263" s="37"/>
      <c r="B263" s="19"/>
      <c r="D263" s="19"/>
      <c r="E263" s="19"/>
      <c r="F263" s="19"/>
      <c r="G263" s="19"/>
      <c r="H263" s="19"/>
      <c r="I263" s="19"/>
      <c r="J263" s="38"/>
      <c r="K263" s="19"/>
      <c r="L263" s="19"/>
      <c r="M263" s="19"/>
      <c r="N263" s="19"/>
      <c r="O263" s="19"/>
      <c r="P263" s="19"/>
      <c r="Q263" s="49"/>
      <c r="R263" s="19"/>
      <c r="S263" s="49"/>
      <c r="T263" s="19"/>
      <c r="U263" s="51"/>
      <c r="V263" s="19"/>
      <c r="W263" s="19"/>
      <c r="X263" s="19"/>
      <c r="Y263" s="19"/>
      <c r="Z263" s="19"/>
      <c r="AA263" s="19"/>
      <c r="AB263" s="19"/>
      <c r="AC263" s="19"/>
      <c r="AD263" s="19"/>
    </row>
    <row r="264" spans="1:39" s="15" customFormat="1" x14ac:dyDescent="0.25">
      <c r="A264" s="37"/>
      <c r="B264" s="19"/>
      <c r="D264" s="19"/>
      <c r="E264" s="19"/>
      <c r="F264" s="19"/>
      <c r="G264" s="19"/>
      <c r="H264" s="19"/>
      <c r="I264" s="19"/>
      <c r="J264" s="38"/>
      <c r="K264" s="19"/>
      <c r="L264" s="19"/>
      <c r="M264" s="19"/>
      <c r="N264" s="19"/>
      <c r="O264" s="19"/>
      <c r="P264" s="19"/>
      <c r="Q264" s="49"/>
      <c r="R264" s="19"/>
      <c r="S264" s="49"/>
      <c r="T264" s="19"/>
      <c r="U264" s="51"/>
      <c r="V264" s="19"/>
      <c r="W264" s="19"/>
      <c r="X264" s="19"/>
      <c r="Y264" s="19"/>
      <c r="Z264" s="19"/>
      <c r="AA264" s="19"/>
      <c r="AB264" s="19"/>
      <c r="AC264" s="19"/>
      <c r="AD264" s="19"/>
    </row>
    <row r="265" spans="1:39" s="15" customFormat="1" x14ac:dyDescent="0.25">
      <c r="A265" s="37"/>
      <c r="B265" s="19"/>
      <c r="D265" s="19"/>
      <c r="E265" s="19"/>
      <c r="F265" s="19"/>
      <c r="G265" s="19"/>
      <c r="H265" s="19"/>
      <c r="I265" s="19"/>
      <c r="J265" s="38"/>
      <c r="K265" s="19"/>
      <c r="L265" s="19"/>
      <c r="M265" s="19"/>
      <c r="N265" s="19"/>
      <c r="O265" s="19"/>
      <c r="P265" s="19"/>
      <c r="Q265" s="49"/>
      <c r="R265" s="19"/>
      <c r="S265" s="49"/>
      <c r="T265" s="19"/>
      <c r="U265" s="51"/>
      <c r="V265" s="19"/>
      <c r="W265" s="19"/>
      <c r="X265" s="19"/>
      <c r="Y265" s="19"/>
      <c r="Z265" s="19"/>
      <c r="AA265" s="19"/>
      <c r="AB265" s="19"/>
      <c r="AC265" s="19"/>
      <c r="AD265" s="19"/>
    </row>
    <row r="266" spans="1:39" s="15" customFormat="1" x14ac:dyDescent="0.25">
      <c r="A266" s="37"/>
      <c r="B266" s="19"/>
      <c r="D266" s="19"/>
      <c r="E266" s="19"/>
      <c r="F266" s="19"/>
      <c r="G266" s="19"/>
      <c r="H266" s="19"/>
      <c r="I266" s="19"/>
      <c r="J266" s="38"/>
      <c r="K266" s="19"/>
      <c r="L266" s="19"/>
      <c r="M266" s="19"/>
      <c r="N266" s="19"/>
      <c r="O266" s="19"/>
      <c r="P266" s="19"/>
      <c r="Q266" s="49"/>
      <c r="R266" s="19"/>
      <c r="S266" s="49"/>
      <c r="T266" s="19"/>
      <c r="U266" s="51"/>
      <c r="V266" s="19"/>
      <c r="W266" s="19"/>
      <c r="X266" s="19"/>
      <c r="Y266" s="19"/>
      <c r="Z266" s="19"/>
      <c r="AA266" s="19"/>
      <c r="AB266" s="19"/>
      <c r="AC266" s="19"/>
      <c r="AD266" s="19"/>
    </row>
    <row r="267" spans="1:39" x14ac:dyDescent="0.25">
      <c r="A267" s="37"/>
      <c r="J267" s="38"/>
      <c r="AL267" s="15"/>
      <c r="AM267" s="15"/>
    </row>
    <row r="268" spans="1:39" x14ac:dyDescent="0.25">
      <c r="A268" s="37"/>
      <c r="J268" s="38"/>
    </row>
    <row r="269" spans="1:39" x14ac:dyDescent="0.25">
      <c r="A269" s="37"/>
      <c r="J269" s="38"/>
    </row>
    <row r="270" spans="1:39" x14ac:dyDescent="0.25">
      <c r="A270" s="37"/>
      <c r="J270" s="38"/>
    </row>
    <row r="271" spans="1:39" s="51" customFormat="1" x14ac:dyDescent="0.25">
      <c r="A271" s="37"/>
      <c r="B271" s="19"/>
      <c r="C271" s="36"/>
      <c r="D271" s="19"/>
      <c r="E271" s="19"/>
      <c r="F271" s="19"/>
      <c r="G271" s="19"/>
      <c r="H271" s="19"/>
      <c r="I271" s="19"/>
      <c r="J271" s="38"/>
      <c r="K271" s="19"/>
      <c r="L271" s="19"/>
      <c r="M271" s="19"/>
      <c r="N271" s="19"/>
      <c r="O271" s="19"/>
      <c r="P271" s="19"/>
      <c r="Q271" s="49"/>
      <c r="R271" s="19"/>
      <c r="S271" s="49"/>
      <c r="T271" s="19"/>
      <c r="V271" s="19"/>
      <c r="W271" s="19"/>
      <c r="X271" s="19"/>
      <c r="Y271" s="19"/>
      <c r="Z271" s="19"/>
      <c r="AA271" s="19"/>
      <c r="AB271" s="19"/>
      <c r="AC271" s="19"/>
      <c r="AD271" s="19"/>
      <c r="AE271" s="36"/>
      <c r="AF271" s="36"/>
      <c r="AG271" s="36"/>
      <c r="AH271" s="36"/>
      <c r="AI271" s="36"/>
      <c r="AL271" s="36"/>
      <c r="AM271" s="36"/>
    </row>
    <row r="272" spans="1:39" s="51" customFormat="1" x14ac:dyDescent="0.25">
      <c r="A272" s="37"/>
      <c r="B272" s="19"/>
      <c r="C272" s="36"/>
      <c r="D272" s="19"/>
      <c r="E272" s="19"/>
      <c r="F272" s="19"/>
      <c r="G272" s="19"/>
      <c r="H272" s="19"/>
      <c r="I272" s="19"/>
      <c r="J272" s="38"/>
      <c r="K272" s="19"/>
      <c r="L272" s="19"/>
      <c r="M272" s="19"/>
      <c r="N272" s="19"/>
      <c r="O272" s="19"/>
      <c r="P272" s="19"/>
      <c r="Q272" s="49"/>
      <c r="R272" s="19"/>
      <c r="S272" s="49"/>
      <c r="T272" s="19"/>
      <c r="V272" s="19"/>
      <c r="W272" s="19"/>
      <c r="X272" s="19"/>
      <c r="Y272" s="19"/>
      <c r="Z272" s="19"/>
      <c r="AA272" s="19"/>
      <c r="AB272" s="19"/>
      <c r="AC272" s="19"/>
      <c r="AD272" s="19"/>
      <c r="AE272" s="36"/>
      <c r="AF272" s="36"/>
      <c r="AG272" s="36"/>
      <c r="AH272" s="36"/>
      <c r="AI272" s="36"/>
    </row>
    <row r="273" spans="1:35" s="51" customFormat="1" x14ac:dyDescent="0.25">
      <c r="A273" s="37"/>
      <c r="B273" s="19"/>
      <c r="C273" s="36"/>
      <c r="D273" s="19"/>
      <c r="E273" s="19"/>
      <c r="F273" s="19"/>
      <c r="G273" s="19"/>
      <c r="H273" s="19"/>
      <c r="I273" s="19"/>
      <c r="J273" s="38"/>
      <c r="K273" s="19"/>
      <c r="L273" s="19"/>
      <c r="M273" s="19"/>
      <c r="N273" s="19"/>
      <c r="O273" s="19"/>
      <c r="P273" s="19"/>
      <c r="Q273" s="49"/>
      <c r="R273" s="19"/>
      <c r="S273" s="49"/>
      <c r="T273" s="19"/>
      <c r="V273" s="19"/>
      <c r="W273" s="19"/>
      <c r="X273" s="19"/>
      <c r="Y273" s="19"/>
      <c r="Z273" s="19"/>
      <c r="AA273" s="19"/>
      <c r="AB273" s="19"/>
      <c r="AC273" s="19"/>
      <c r="AD273" s="19"/>
      <c r="AE273" s="36"/>
      <c r="AF273" s="36"/>
      <c r="AG273" s="36"/>
      <c r="AH273" s="36"/>
      <c r="AI273" s="36"/>
    </row>
    <row r="274" spans="1:35" s="51" customFormat="1" x14ac:dyDescent="0.25">
      <c r="A274" s="37"/>
      <c r="B274" s="19"/>
      <c r="C274" s="36"/>
      <c r="D274" s="19"/>
      <c r="E274" s="19"/>
      <c r="F274" s="19"/>
      <c r="G274" s="19"/>
      <c r="H274" s="19"/>
      <c r="I274" s="19"/>
      <c r="J274" s="38"/>
      <c r="K274" s="19"/>
      <c r="L274" s="19"/>
      <c r="M274" s="19"/>
      <c r="N274" s="19"/>
      <c r="O274" s="19"/>
      <c r="P274" s="19"/>
      <c r="Q274" s="49"/>
      <c r="R274" s="19"/>
      <c r="S274" s="49"/>
      <c r="T274" s="19"/>
      <c r="V274" s="19"/>
      <c r="W274" s="19"/>
      <c r="X274" s="19"/>
      <c r="Y274" s="19"/>
      <c r="Z274" s="19"/>
      <c r="AA274" s="19"/>
      <c r="AB274" s="19"/>
      <c r="AC274" s="19"/>
      <c r="AD274" s="19"/>
      <c r="AE274" s="36"/>
      <c r="AF274" s="36"/>
      <c r="AG274" s="36"/>
      <c r="AH274" s="36"/>
      <c r="AI274" s="36"/>
    </row>
    <row r="275" spans="1:35" s="51" customFormat="1" x14ac:dyDescent="0.25">
      <c r="A275" s="37"/>
      <c r="B275" s="19"/>
      <c r="C275" s="36"/>
      <c r="D275" s="19"/>
      <c r="E275" s="19"/>
      <c r="F275" s="19"/>
      <c r="G275" s="19"/>
      <c r="H275" s="19"/>
      <c r="I275" s="19"/>
      <c r="J275" s="38"/>
      <c r="K275" s="19"/>
      <c r="L275" s="19"/>
      <c r="M275" s="19"/>
      <c r="N275" s="19"/>
      <c r="O275" s="19"/>
      <c r="P275" s="19"/>
      <c r="Q275" s="49"/>
      <c r="R275" s="19"/>
      <c r="S275" s="49"/>
      <c r="T275" s="19"/>
      <c r="V275" s="19"/>
      <c r="W275" s="19"/>
      <c r="X275" s="19"/>
      <c r="Y275" s="19"/>
      <c r="Z275" s="19"/>
      <c r="AA275" s="19"/>
      <c r="AB275" s="19"/>
      <c r="AC275" s="19"/>
      <c r="AD275" s="19"/>
      <c r="AE275" s="36"/>
      <c r="AF275" s="36"/>
      <c r="AG275" s="36"/>
      <c r="AH275" s="36"/>
      <c r="AI275" s="36"/>
    </row>
    <row r="276" spans="1:35" s="51" customFormat="1" x14ac:dyDescent="0.25">
      <c r="A276" s="37"/>
      <c r="B276" s="19"/>
      <c r="C276" s="36"/>
      <c r="D276" s="19"/>
      <c r="E276" s="19"/>
      <c r="F276" s="19"/>
      <c r="G276" s="19"/>
      <c r="H276" s="19"/>
      <c r="I276" s="19"/>
      <c r="J276" s="38"/>
      <c r="K276" s="19"/>
      <c r="L276" s="19"/>
      <c r="M276" s="19"/>
      <c r="N276" s="19"/>
      <c r="O276" s="19"/>
      <c r="P276" s="19"/>
      <c r="Q276" s="49"/>
      <c r="R276" s="19"/>
      <c r="S276" s="49"/>
      <c r="T276" s="19"/>
      <c r="V276" s="19"/>
      <c r="W276" s="19"/>
      <c r="X276" s="19"/>
      <c r="Y276" s="19"/>
      <c r="Z276" s="19"/>
      <c r="AA276" s="19"/>
      <c r="AB276" s="19"/>
      <c r="AC276" s="19"/>
      <c r="AD276" s="19"/>
      <c r="AE276" s="36"/>
      <c r="AF276" s="36"/>
      <c r="AG276" s="36"/>
      <c r="AH276" s="36"/>
      <c r="AI276" s="36"/>
    </row>
    <row r="277" spans="1:35" s="51" customFormat="1" x14ac:dyDescent="0.25">
      <c r="A277" s="37"/>
      <c r="B277" s="19"/>
      <c r="C277" s="36"/>
      <c r="D277" s="19"/>
      <c r="E277" s="19"/>
      <c r="F277" s="19"/>
      <c r="G277" s="19"/>
      <c r="H277" s="19"/>
      <c r="I277" s="19"/>
      <c r="J277" s="38"/>
      <c r="K277" s="19"/>
      <c r="L277" s="19"/>
      <c r="M277" s="19"/>
      <c r="N277" s="19"/>
      <c r="O277" s="19"/>
      <c r="P277" s="19"/>
      <c r="Q277" s="49"/>
      <c r="R277" s="19"/>
      <c r="S277" s="49"/>
      <c r="T277" s="19"/>
      <c r="V277" s="19"/>
      <c r="W277" s="19"/>
      <c r="X277" s="19"/>
      <c r="Y277" s="19"/>
      <c r="Z277" s="19"/>
      <c r="AA277" s="19"/>
      <c r="AB277" s="19"/>
      <c r="AC277" s="19"/>
      <c r="AD277" s="19"/>
      <c r="AE277" s="36"/>
      <c r="AF277" s="36"/>
      <c r="AG277" s="36"/>
      <c r="AH277" s="36"/>
      <c r="AI277" s="36"/>
    </row>
    <row r="278" spans="1:35" s="51" customFormat="1" x14ac:dyDescent="0.25">
      <c r="A278" s="37"/>
      <c r="B278" s="19"/>
      <c r="C278" s="36"/>
      <c r="D278" s="19"/>
      <c r="E278" s="19"/>
      <c r="F278" s="19"/>
      <c r="G278" s="19"/>
      <c r="H278" s="19"/>
      <c r="I278" s="19"/>
      <c r="J278" s="38"/>
      <c r="K278" s="19"/>
      <c r="L278" s="19"/>
      <c r="M278" s="19"/>
      <c r="N278" s="19"/>
      <c r="O278" s="19"/>
      <c r="P278" s="19"/>
      <c r="Q278" s="49"/>
      <c r="R278" s="19"/>
      <c r="S278" s="49"/>
      <c r="T278" s="19"/>
      <c r="V278" s="19"/>
      <c r="W278" s="19"/>
      <c r="X278" s="19"/>
      <c r="Y278" s="19"/>
      <c r="Z278" s="19"/>
      <c r="AA278" s="19"/>
      <c r="AB278" s="19"/>
      <c r="AC278" s="19"/>
      <c r="AD278" s="19"/>
      <c r="AE278" s="36"/>
      <c r="AF278" s="36"/>
      <c r="AG278" s="36"/>
      <c r="AH278" s="36"/>
      <c r="AI278" s="36"/>
    </row>
    <row r="279" spans="1:35" s="51" customFormat="1" x14ac:dyDescent="0.25">
      <c r="A279" s="37"/>
      <c r="B279" s="19"/>
      <c r="C279" s="36"/>
      <c r="D279" s="19"/>
      <c r="E279" s="19"/>
      <c r="F279" s="19"/>
      <c r="G279" s="19"/>
      <c r="H279" s="19"/>
      <c r="I279" s="19"/>
      <c r="J279" s="38"/>
      <c r="K279" s="19"/>
      <c r="L279" s="19"/>
      <c r="M279" s="19"/>
      <c r="N279" s="19"/>
      <c r="O279" s="19"/>
      <c r="P279" s="19"/>
      <c r="Q279" s="49"/>
      <c r="R279" s="19"/>
      <c r="S279" s="49"/>
      <c r="T279" s="19"/>
      <c r="V279" s="19"/>
      <c r="W279" s="19"/>
      <c r="X279" s="19"/>
      <c r="Y279" s="19"/>
      <c r="Z279" s="19"/>
      <c r="AA279" s="19"/>
      <c r="AB279" s="19"/>
      <c r="AC279" s="19"/>
      <c r="AD279" s="19"/>
      <c r="AE279" s="36"/>
      <c r="AF279" s="36"/>
      <c r="AG279" s="36"/>
      <c r="AH279" s="36"/>
      <c r="AI279" s="36"/>
    </row>
    <row r="280" spans="1:35" s="51" customFormat="1" x14ac:dyDescent="0.25">
      <c r="A280" s="37"/>
      <c r="B280" s="19"/>
      <c r="C280" s="36"/>
      <c r="D280" s="19"/>
      <c r="E280" s="19"/>
      <c r="F280" s="19"/>
      <c r="G280" s="19"/>
      <c r="H280" s="19"/>
      <c r="I280" s="19"/>
      <c r="J280" s="38"/>
      <c r="K280" s="19"/>
      <c r="L280" s="19"/>
      <c r="M280" s="19"/>
      <c r="N280" s="19"/>
      <c r="O280" s="19"/>
      <c r="P280" s="19"/>
      <c r="Q280" s="49"/>
      <c r="R280" s="19"/>
      <c r="S280" s="49"/>
      <c r="T280" s="19"/>
      <c r="V280" s="19"/>
      <c r="W280" s="19"/>
      <c r="X280" s="19"/>
      <c r="Y280" s="19"/>
      <c r="Z280" s="19"/>
      <c r="AA280" s="19"/>
      <c r="AB280" s="19"/>
      <c r="AC280" s="19"/>
      <c r="AD280" s="19"/>
      <c r="AE280" s="36"/>
      <c r="AF280" s="36"/>
      <c r="AG280" s="36"/>
      <c r="AH280" s="36"/>
      <c r="AI280" s="36"/>
    </row>
    <row r="281" spans="1:35" s="51" customFormat="1" x14ac:dyDescent="0.25">
      <c r="A281" s="37"/>
      <c r="B281" s="19"/>
      <c r="C281" s="36"/>
      <c r="D281" s="19"/>
      <c r="E281" s="19"/>
      <c r="F281" s="19"/>
      <c r="G281" s="19"/>
      <c r="H281" s="19"/>
      <c r="I281" s="19"/>
      <c r="J281" s="38"/>
      <c r="K281" s="19"/>
      <c r="L281" s="19"/>
      <c r="M281" s="19"/>
      <c r="N281" s="19"/>
      <c r="O281" s="19"/>
      <c r="P281" s="19"/>
      <c r="Q281" s="49"/>
      <c r="R281" s="19"/>
      <c r="S281" s="49"/>
      <c r="T281" s="19"/>
      <c r="V281" s="19"/>
      <c r="W281" s="19"/>
      <c r="X281" s="19"/>
      <c r="Y281" s="19"/>
      <c r="Z281" s="19"/>
      <c r="AA281" s="19"/>
      <c r="AB281" s="19"/>
      <c r="AC281" s="19"/>
      <c r="AD281" s="19"/>
      <c r="AE281" s="36"/>
      <c r="AF281" s="36"/>
      <c r="AG281" s="36"/>
      <c r="AH281" s="36"/>
      <c r="AI281" s="36"/>
    </row>
    <row r="282" spans="1:35" s="51" customFormat="1" x14ac:dyDescent="0.25">
      <c r="A282" s="37"/>
      <c r="B282" s="19"/>
      <c r="C282" s="36"/>
      <c r="D282" s="19"/>
      <c r="E282" s="19"/>
      <c r="F282" s="19"/>
      <c r="G282" s="19"/>
      <c r="H282" s="19"/>
      <c r="I282" s="19"/>
      <c r="J282" s="38"/>
      <c r="K282" s="19"/>
      <c r="L282" s="19"/>
      <c r="M282" s="19"/>
      <c r="N282" s="19"/>
      <c r="O282" s="19"/>
      <c r="P282" s="19"/>
      <c r="Q282" s="49"/>
      <c r="R282" s="19"/>
      <c r="S282" s="49"/>
      <c r="T282" s="19"/>
      <c r="V282" s="19"/>
      <c r="W282" s="19"/>
      <c r="X282" s="19"/>
      <c r="Y282" s="19"/>
      <c r="Z282" s="19"/>
      <c r="AA282" s="19"/>
      <c r="AB282" s="19"/>
      <c r="AC282" s="19"/>
      <c r="AD282" s="19"/>
      <c r="AE282" s="36"/>
      <c r="AF282" s="36"/>
      <c r="AG282" s="36"/>
      <c r="AH282" s="36"/>
      <c r="AI282" s="36"/>
    </row>
    <row r="283" spans="1:35" s="51" customFormat="1" x14ac:dyDescent="0.25">
      <c r="A283" s="37"/>
      <c r="B283" s="19"/>
      <c r="C283" s="36"/>
      <c r="D283" s="19"/>
      <c r="E283" s="38"/>
      <c r="F283" s="19"/>
      <c r="G283" s="19"/>
      <c r="H283" s="19"/>
      <c r="I283" s="19"/>
      <c r="J283" s="38"/>
      <c r="K283" s="19"/>
      <c r="L283" s="19"/>
      <c r="M283" s="19"/>
      <c r="N283" s="19"/>
      <c r="O283" s="19"/>
      <c r="P283" s="19"/>
      <c r="Q283" s="49"/>
      <c r="R283" s="19"/>
      <c r="S283" s="49"/>
      <c r="T283" s="19"/>
      <c r="V283" s="19"/>
      <c r="W283" s="19"/>
      <c r="X283" s="19"/>
      <c r="Y283" s="19"/>
      <c r="Z283" s="19"/>
      <c r="AA283" s="19"/>
      <c r="AB283" s="19"/>
      <c r="AC283" s="19"/>
      <c r="AD283" s="19"/>
      <c r="AE283" s="36"/>
      <c r="AF283" s="36"/>
      <c r="AG283" s="36"/>
      <c r="AH283" s="36"/>
      <c r="AI283" s="36"/>
    </row>
    <row r="284" spans="1:35" s="51" customFormat="1" x14ac:dyDescent="0.25">
      <c r="A284" s="37"/>
      <c r="B284" s="19"/>
      <c r="C284" s="36"/>
      <c r="D284" s="19"/>
      <c r="E284" s="19"/>
      <c r="F284" s="19"/>
      <c r="G284" s="19"/>
      <c r="H284" s="19"/>
      <c r="I284" s="19"/>
      <c r="J284" s="38"/>
      <c r="K284" s="19"/>
      <c r="L284" s="19"/>
      <c r="M284" s="19"/>
      <c r="N284" s="19"/>
      <c r="O284" s="19"/>
      <c r="P284" s="19"/>
      <c r="Q284" s="49"/>
      <c r="R284" s="19"/>
      <c r="S284" s="49"/>
      <c r="T284" s="19"/>
      <c r="V284" s="19"/>
      <c r="W284" s="19"/>
      <c r="X284" s="19"/>
      <c r="Y284" s="19"/>
      <c r="Z284" s="19"/>
      <c r="AA284" s="19"/>
      <c r="AB284" s="19"/>
      <c r="AC284" s="19"/>
      <c r="AD284" s="19"/>
      <c r="AE284" s="36"/>
      <c r="AF284" s="36"/>
      <c r="AG284" s="36"/>
      <c r="AH284" s="36"/>
      <c r="AI284" s="36"/>
    </row>
    <row r="285" spans="1:35" s="51" customFormat="1" x14ac:dyDescent="0.25">
      <c r="A285" s="37"/>
      <c r="B285" s="19"/>
      <c r="C285" s="36"/>
      <c r="D285" s="19"/>
      <c r="E285" s="19"/>
      <c r="F285" s="19"/>
      <c r="G285" s="19"/>
      <c r="H285" s="19"/>
      <c r="I285" s="19"/>
      <c r="J285" s="38"/>
      <c r="K285" s="19"/>
      <c r="L285" s="19"/>
      <c r="M285" s="19"/>
      <c r="N285" s="19"/>
      <c r="O285" s="19"/>
      <c r="P285" s="19"/>
      <c r="Q285" s="49"/>
      <c r="R285" s="19"/>
      <c r="S285" s="49"/>
      <c r="T285" s="19"/>
      <c r="V285" s="19"/>
      <c r="W285" s="19"/>
      <c r="X285" s="19"/>
      <c r="Y285" s="19"/>
      <c r="Z285" s="19"/>
      <c r="AA285" s="19"/>
      <c r="AB285" s="19"/>
      <c r="AC285" s="19"/>
      <c r="AD285" s="19"/>
      <c r="AE285" s="36"/>
      <c r="AF285" s="36"/>
      <c r="AG285" s="36"/>
      <c r="AH285" s="36"/>
      <c r="AI285" s="36"/>
    </row>
    <row r="286" spans="1:35" s="51" customFormat="1" x14ac:dyDescent="0.25">
      <c r="A286" s="37"/>
      <c r="B286" s="19"/>
      <c r="C286" s="36"/>
      <c r="D286" s="19"/>
      <c r="E286" s="38"/>
      <c r="F286" s="19"/>
      <c r="G286" s="19"/>
      <c r="H286" s="19"/>
      <c r="I286" s="19"/>
      <c r="J286" s="38"/>
      <c r="K286" s="19"/>
      <c r="L286" s="19"/>
      <c r="M286" s="19"/>
      <c r="N286" s="19"/>
      <c r="O286" s="19"/>
      <c r="P286" s="19"/>
      <c r="Q286" s="49"/>
      <c r="R286" s="19"/>
      <c r="S286" s="49"/>
      <c r="T286" s="19"/>
      <c r="V286" s="19"/>
      <c r="W286" s="19"/>
      <c r="X286" s="19"/>
      <c r="Y286" s="19"/>
      <c r="Z286" s="19"/>
      <c r="AA286" s="19"/>
      <c r="AB286" s="19"/>
      <c r="AC286" s="19"/>
      <c r="AD286" s="19"/>
      <c r="AE286" s="36"/>
      <c r="AF286" s="36"/>
      <c r="AG286" s="36"/>
      <c r="AH286" s="36"/>
      <c r="AI286" s="36"/>
    </row>
    <row r="287" spans="1:35" s="51" customFormat="1" x14ac:dyDescent="0.25">
      <c r="A287" s="37"/>
      <c r="B287" s="19"/>
      <c r="C287" s="36"/>
      <c r="D287" s="19"/>
      <c r="E287" s="19"/>
      <c r="F287" s="19"/>
      <c r="G287" s="19"/>
      <c r="H287" s="19"/>
      <c r="I287" s="19"/>
      <c r="J287" s="38"/>
      <c r="K287" s="19"/>
      <c r="L287" s="19"/>
      <c r="M287" s="19"/>
      <c r="N287" s="19"/>
      <c r="O287" s="19"/>
      <c r="P287" s="19"/>
      <c r="Q287" s="49"/>
      <c r="R287" s="19"/>
      <c r="S287" s="49"/>
      <c r="T287" s="19"/>
      <c r="V287" s="19"/>
      <c r="W287" s="19"/>
      <c r="X287" s="19"/>
      <c r="Y287" s="19"/>
      <c r="Z287" s="19"/>
      <c r="AA287" s="19"/>
      <c r="AB287" s="19"/>
      <c r="AC287" s="19"/>
      <c r="AD287" s="19"/>
      <c r="AE287" s="36"/>
      <c r="AF287" s="36"/>
      <c r="AG287" s="36"/>
      <c r="AH287" s="36"/>
      <c r="AI287" s="36"/>
    </row>
    <row r="288" spans="1:35" s="51" customFormat="1" x14ac:dyDescent="0.25">
      <c r="A288" s="37"/>
      <c r="B288" s="19"/>
      <c r="C288" s="36"/>
      <c r="D288" s="19"/>
      <c r="E288" s="19"/>
      <c r="F288" s="19"/>
      <c r="G288" s="19"/>
      <c r="H288" s="19"/>
      <c r="I288" s="19"/>
      <c r="J288" s="38"/>
      <c r="K288" s="19"/>
      <c r="L288" s="19"/>
      <c r="M288" s="19"/>
      <c r="N288" s="19"/>
      <c r="O288" s="19"/>
      <c r="P288" s="19"/>
      <c r="Q288" s="49"/>
      <c r="R288" s="19"/>
      <c r="S288" s="49"/>
      <c r="T288" s="19"/>
      <c r="V288" s="19"/>
      <c r="W288" s="19"/>
      <c r="X288" s="19"/>
      <c r="Y288" s="19"/>
      <c r="Z288" s="19"/>
      <c r="AA288" s="19"/>
      <c r="AB288" s="19"/>
      <c r="AC288" s="19"/>
      <c r="AD288" s="19"/>
      <c r="AE288" s="36"/>
      <c r="AF288" s="36"/>
      <c r="AG288" s="36"/>
      <c r="AH288" s="36"/>
      <c r="AI288" s="36"/>
    </row>
    <row r="289" spans="1:35" s="51" customFormat="1" x14ac:dyDescent="0.25">
      <c r="A289" s="37"/>
      <c r="B289" s="19"/>
      <c r="C289" s="36"/>
      <c r="D289" s="19"/>
      <c r="E289" s="19"/>
      <c r="F289" s="19"/>
      <c r="G289" s="19"/>
      <c r="H289" s="19"/>
      <c r="I289" s="19"/>
      <c r="J289" s="19"/>
      <c r="K289" s="19"/>
      <c r="L289" s="19"/>
      <c r="M289" s="19"/>
      <c r="N289" s="19"/>
      <c r="O289" s="19"/>
      <c r="P289" s="19"/>
      <c r="Q289" s="49"/>
      <c r="R289" s="19"/>
      <c r="S289" s="49"/>
      <c r="T289" s="19"/>
      <c r="V289" s="19"/>
      <c r="W289" s="19"/>
      <c r="X289" s="19"/>
      <c r="Y289" s="19"/>
      <c r="Z289" s="19"/>
      <c r="AA289" s="19"/>
      <c r="AB289" s="19"/>
      <c r="AC289" s="19"/>
      <c r="AD289" s="19"/>
      <c r="AE289" s="36"/>
      <c r="AF289" s="36"/>
      <c r="AG289" s="36"/>
      <c r="AH289" s="36"/>
      <c r="AI289" s="36"/>
    </row>
    <row r="290" spans="1:35" s="51" customFormat="1" x14ac:dyDescent="0.25">
      <c r="A290" s="37"/>
      <c r="B290" s="19"/>
      <c r="C290" s="36"/>
      <c r="D290" s="19"/>
      <c r="E290" s="19"/>
      <c r="F290" s="19"/>
      <c r="G290" s="19"/>
      <c r="H290" s="19"/>
      <c r="I290" s="19"/>
      <c r="J290" s="19"/>
      <c r="K290" s="19"/>
      <c r="L290" s="19"/>
      <c r="M290" s="19"/>
      <c r="N290" s="19"/>
      <c r="O290" s="19"/>
      <c r="P290" s="19"/>
      <c r="Q290" s="49"/>
      <c r="R290" s="19"/>
      <c r="S290" s="49"/>
      <c r="T290" s="19"/>
      <c r="V290" s="19"/>
      <c r="W290" s="19"/>
      <c r="X290" s="19"/>
      <c r="Y290" s="19"/>
      <c r="Z290" s="19"/>
      <c r="AA290" s="19"/>
      <c r="AB290" s="19"/>
      <c r="AC290" s="19"/>
      <c r="AD290" s="19"/>
      <c r="AE290" s="36"/>
      <c r="AF290" s="36"/>
      <c r="AG290" s="36"/>
      <c r="AH290" s="36"/>
      <c r="AI290" s="36"/>
    </row>
    <row r="291" spans="1:35" s="51" customFormat="1" x14ac:dyDescent="0.25">
      <c r="A291" s="37"/>
      <c r="B291" s="19"/>
      <c r="C291" s="36"/>
      <c r="D291" s="19"/>
      <c r="E291" s="19"/>
      <c r="F291" s="19"/>
      <c r="G291" s="19"/>
      <c r="H291" s="19"/>
      <c r="I291" s="19"/>
      <c r="J291" s="19"/>
      <c r="K291" s="19"/>
      <c r="L291" s="19"/>
      <c r="M291" s="19"/>
      <c r="N291" s="19"/>
      <c r="O291" s="19"/>
      <c r="P291" s="19"/>
      <c r="Q291" s="49"/>
      <c r="R291" s="19"/>
      <c r="S291" s="49"/>
      <c r="T291" s="19"/>
      <c r="V291" s="19"/>
      <c r="W291" s="19"/>
      <c r="X291" s="19"/>
      <c r="Y291" s="19"/>
      <c r="Z291" s="19"/>
      <c r="AA291" s="19"/>
      <c r="AB291" s="19"/>
      <c r="AC291" s="19"/>
      <c r="AD291" s="19"/>
      <c r="AE291" s="36"/>
      <c r="AF291" s="36"/>
      <c r="AG291" s="36"/>
      <c r="AH291" s="36"/>
      <c r="AI291" s="36"/>
    </row>
    <row r="292" spans="1:35" s="51" customFormat="1" x14ac:dyDescent="0.25">
      <c r="A292" s="37"/>
      <c r="B292" s="19"/>
      <c r="C292" s="36"/>
      <c r="D292" s="19"/>
      <c r="E292" s="19"/>
      <c r="F292" s="19"/>
      <c r="G292" s="19"/>
      <c r="H292" s="19"/>
      <c r="I292" s="19"/>
      <c r="J292" s="19"/>
      <c r="K292" s="19"/>
      <c r="L292" s="19"/>
      <c r="M292" s="19"/>
      <c r="N292" s="19"/>
      <c r="O292" s="19"/>
      <c r="P292" s="19"/>
      <c r="Q292" s="49"/>
      <c r="R292" s="19"/>
      <c r="S292" s="49"/>
      <c r="T292" s="19"/>
      <c r="V292" s="19"/>
      <c r="W292" s="19"/>
      <c r="X292" s="19"/>
      <c r="Y292" s="19"/>
      <c r="Z292" s="19"/>
      <c r="AA292" s="19"/>
      <c r="AB292" s="19"/>
      <c r="AC292" s="19"/>
      <c r="AD292" s="19"/>
      <c r="AE292" s="36"/>
      <c r="AF292" s="36"/>
      <c r="AG292" s="36"/>
      <c r="AH292" s="36"/>
      <c r="AI292" s="36"/>
    </row>
    <row r="293" spans="1:35" s="51" customFormat="1" x14ac:dyDescent="0.25">
      <c r="A293" s="37"/>
      <c r="B293" s="19"/>
      <c r="C293" s="36"/>
      <c r="D293" s="19"/>
      <c r="E293" s="19"/>
      <c r="F293" s="19"/>
      <c r="G293" s="19"/>
      <c r="H293" s="19"/>
      <c r="I293" s="19"/>
      <c r="J293" s="19"/>
      <c r="K293" s="19"/>
      <c r="L293" s="19"/>
      <c r="M293" s="19"/>
      <c r="N293" s="19"/>
      <c r="O293" s="19"/>
      <c r="P293" s="19"/>
      <c r="Q293" s="49"/>
      <c r="R293" s="19"/>
      <c r="S293" s="49"/>
      <c r="T293" s="19"/>
      <c r="V293" s="19"/>
      <c r="W293" s="19"/>
      <c r="X293" s="19"/>
      <c r="Y293" s="19"/>
      <c r="Z293" s="19"/>
      <c r="AA293" s="19"/>
      <c r="AB293" s="19"/>
      <c r="AC293" s="19"/>
      <c r="AD293" s="19"/>
      <c r="AE293" s="36"/>
      <c r="AF293" s="36"/>
      <c r="AG293" s="36"/>
      <c r="AH293" s="36"/>
      <c r="AI293" s="36"/>
    </row>
    <row r="294" spans="1:35" s="51" customFormat="1" x14ac:dyDescent="0.25">
      <c r="A294" s="37"/>
      <c r="B294" s="19"/>
      <c r="C294" s="36"/>
      <c r="D294" s="19"/>
      <c r="E294" s="19"/>
      <c r="F294" s="19"/>
      <c r="G294" s="19"/>
      <c r="H294" s="19"/>
      <c r="I294" s="19"/>
      <c r="J294" s="38"/>
      <c r="K294" s="19"/>
      <c r="L294" s="19"/>
      <c r="M294" s="19"/>
      <c r="N294" s="19"/>
      <c r="O294" s="19"/>
      <c r="P294" s="19"/>
      <c r="Q294" s="49"/>
      <c r="R294" s="19"/>
      <c r="S294" s="49"/>
      <c r="T294" s="19"/>
      <c r="V294" s="19"/>
      <c r="W294" s="19"/>
      <c r="X294" s="19"/>
      <c r="Y294" s="19"/>
      <c r="Z294" s="19"/>
      <c r="AA294" s="19"/>
      <c r="AB294" s="19"/>
      <c r="AC294" s="19"/>
      <c r="AD294" s="19"/>
      <c r="AE294" s="36"/>
      <c r="AF294" s="36"/>
      <c r="AG294" s="36"/>
      <c r="AH294" s="36"/>
      <c r="AI294" s="36"/>
    </row>
    <row r="295" spans="1:35" s="51" customFormat="1" x14ac:dyDescent="0.25">
      <c r="A295" s="37"/>
      <c r="B295" s="19"/>
      <c r="C295" s="36"/>
      <c r="D295" s="19"/>
      <c r="E295" s="19"/>
      <c r="F295" s="19"/>
      <c r="G295" s="19"/>
      <c r="H295" s="19"/>
      <c r="I295" s="19"/>
      <c r="J295" s="38"/>
      <c r="K295" s="19"/>
      <c r="L295" s="19"/>
      <c r="M295" s="19"/>
      <c r="N295" s="19"/>
      <c r="O295" s="19"/>
      <c r="P295" s="19"/>
      <c r="Q295" s="49"/>
      <c r="R295" s="19"/>
      <c r="S295" s="49"/>
      <c r="T295" s="19"/>
      <c r="V295" s="19"/>
      <c r="W295" s="19"/>
      <c r="X295" s="19"/>
      <c r="Y295" s="19"/>
      <c r="Z295" s="19"/>
      <c r="AA295" s="19"/>
      <c r="AB295" s="19"/>
      <c r="AC295" s="19"/>
      <c r="AD295" s="19"/>
      <c r="AE295" s="36"/>
      <c r="AF295" s="36"/>
      <c r="AG295" s="36"/>
      <c r="AH295" s="36"/>
      <c r="AI295" s="36"/>
    </row>
    <row r="296" spans="1:35" s="51" customFormat="1" x14ac:dyDescent="0.25">
      <c r="A296" s="37"/>
      <c r="B296" s="19"/>
      <c r="C296" s="36"/>
      <c r="D296" s="19"/>
      <c r="E296" s="19"/>
      <c r="F296" s="19"/>
      <c r="G296" s="19"/>
      <c r="H296" s="19"/>
      <c r="I296" s="19"/>
      <c r="J296" s="38"/>
      <c r="K296" s="19"/>
      <c r="L296" s="19"/>
      <c r="M296" s="19"/>
      <c r="N296" s="19"/>
      <c r="O296" s="19"/>
      <c r="P296" s="19"/>
      <c r="Q296" s="49"/>
      <c r="R296" s="19"/>
      <c r="S296" s="49"/>
      <c r="T296" s="19"/>
      <c r="V296" s="19"/>
      <c r="W296" s="19"/>
      <c r="X296" s="19"/>
      <c r="Y296" s="19"/>
      <c r="Z296" s="19"/>
      <c r="AA296" s="19"/>
      <c r="AB296" s="19"/>
      <c r="AC296" s="19"/>
      <c r="AD296" s="19"/>
      <c r="AE296" s="36"/>
      <c r="AF296" s="36"/>
      <c r="AG296" s="36"/>
      <c r="AH296" s="36"/>
      <c r="AI296" s="36"/>
    </row>
    <row r="297" spans="1:35" s="51" customFormat="1" x14ac:dyDescent="0.25">
      <c r="A297" s="37"/>
      <c r="B297" s="19"/>
      <c r="C297" s="36"/>
      <c r="D297" s="19"/>
      <c r="E297" s="19"/>
      <c r="F297" s="19"/>
      <c r="G297" s="19"/>
      <c r="H297" s="19"/>
      <c r="I297" s="19"/>
      <c r="J297" s="38"/>
      <c r="K297" s="19"/>
      <c r="L297" s="19"/>
      <c r="M297" s="19"/>
      <c r="N297" s="19"/>
      <c r="O297" s="19"/>
      <c r="P297" s="19"/>
      <c r="Q297" s="49"/>
      <c r="R297" s="19"/>
      <c r="S297" s="49"/>
      <c r="T297" s="19"/>
      <c r="V297" s="19"/>
      <c r="W297" s="19"/>
      <c r="X297" s="19"/>
      <c r="Y297" s="19"/>
      <c r="Z297" s="19"/>
      <c r="AA297" s="19"/>
      <c r="AB297" s="19"/>
      <c r="AC297" s="19"/>
      <c r="AD297" s="19"/>
      <c r="AE297" s="36"/>
      <c r="AF297" s="36"/>
      <c r="AG297" s="36"/>
      <c r="AH297" s="36"/>
      <c r="AI297" s="36"/>
    </row>
    <row r="298" spans="1:35" s="51" customFormat="1" x14ac:dyDescent="0.25">
      <c r="A298" s="37"/>
      <c r="B298" s="19"/>
      <c r="C298" s="36"/>
      <c r="D298" s="19"/>
      <c r="E298" s="19"/>
      <c r="F298" s="19"/>
      <c r="G298" s="19"/>
      <c r="H298" s="19"/>
      <c r="I298" s="19"/>
      <c r="J298" s="38"/>
      <c r="K298" s="19"/>
      <c r="L298" s="19"/>
      <c r="M298" s="19"/>
      <c r="N298" s="19"/>
      <c r="O298" s="19"/>
      <c r="P298" s="19"/>
      <c r="Q298" s="49"/>
      <c r="R298" s="19"/>
      <c r="S298" s="49"/>
      <c r="T298" s="19"/>
      <c r="V298" s="19"/>
      <c r="W298" s="19"/>
      <c r="X298" s="19"/>
      <c r="Y298" s="19"/>
      <c r="Z298" s="19"/>
      <c r="AA298" s="19"/>
      <c r="AB298" s="19"/>
      <c r="AC298" s="19"/>
      <c r="AD298" s="19"/>
      <c r="AE298" s="36"/>
      <c r="AF298" s="36"/>
      <c r="AG298" s="36"/>
      <c r="AH298" s="36"/>
      <c r="AI298" s="36"/>
    </row>
    <row r="299" spans="1:35" s="51" customFormat="1" x14ac:dyDescent="0.25">
      <c r="A299" s="37"/>
      <c r="B299" s="19"/>
      <c r="C299" s="36"/>
      <c r="D299" s="19"/>
      <c r="E299" s="19"/>
      <c r="F299" s="19"/>
      <c r="G299" s="19"/>
      <c r="H299" s="19"/>
      <c r="I299" s="19"/>
      <c r="J299" s="38"/>
      <c r="K299" s="19"/>
      <c r="L299" s="19"/>
      <c r="M299" s="19"/>
      <c r="N299" s="19"/>
      <c r="O299" s="19"/>
      <c r="P299" s="19"/>
      <c r="Q299" s="49"/>
      <c r="R299" s="19"/>
      <c r="S299" s="49"/>
      <c r="T299" s="19"/>
      <c r="V299" s="19"/>
      <c r="W299" s="19"/>
      <c r="X299" s="19"/>
      <c r="Y299" s="19"/>
      <c r="Z299" s="19"/>
      <c r="AA299" s="19"/>
      <c r="AB299" s="19"/>
      <c r="AC299" s="19"/>
      <c r="AD299" s="19"/>
      <c r="AE299" s="36"/>
      <c r="AF299" s="36"/>
      <c r="AG299" s="36"/>
      <c r="AH299" s="36"/>
      <c r="AI299" s="36"/>
    </row>
    <row r="300" spans="1:35" s="51" customFormat="1" x14ac:dyDescent="0.25">
      <c r="A300" s="37"/>
      <c r="B300" s="19"/>
      <c r="C300" s="36"/>
      <c r="D300" s="19"/>
      <c r="E300" s="19"/>
      <c r="F300" s="19"/>
      <c r="G300" s="19"/>
      <c r="H300" s="19"/>
      <c r="I300" s="19"/>
      <c r="J300" s="38"/>
      <c r="K300" s="19"/>
      <c r="L300" s="19"/>
      <c r="M300" s="19"/>
      <c r="N300" s="19"/>
      <c r="O300" s="19"/>
      <c r="P300" s="19"/>
      <c r="Q300" s="49"/>
      <c r="R300" s="19"/>
      <c r="S300" s="49"/>
      <c r="T300" s="19"/>
      <c r="V300" s="19"/>
      <c r="W300" s="19"/>
      <c r="X300" s="19"/>
      <c r="Y300" s="19"/>
      <c r="Z300" s="19"/>
      <c r="AA300" s="19"/>
      <c r="AB300" s="19"/>
      <c r="AC300" s="19"/>
      <c r="AD300" s="19"/>
      <c r="AE300" s="36"/>
      <c r="AF300" s="36"/>
      <c r="AG300" s="36"/>
      <c r="AH300" s="36"/>
      <c r="AI300" s="36"/>
    </row>
    <row r="301" spans="1:35" s="51" customFormat="1" x14ac:dyDescent="0.25">
      <c r="A301" s="37"/>
      <c r="B301" s="19"/>
      <c r="C301" s="36"/>
      <c r="D301" s="19"/>
      <c r="E301" s="19"/>
      <c r="F301" s="19"/>
      <c r="G301" s="19"/>
      <c r="H301" s="19"/>
      <c r="I301" s="19"/>
      <c r="J301" s="38"/>
      <c r="K301" s="19"/>
      <c r="L301" s="19"/>
      <c r="M301" s="19"/>
      <c r="N301" s="19"/>
      <c r="O301" s="19"/>
      <c r="P301" s="19"/>
      <c r="Q301" s="49"/>
      <c r="R301" s="19"/>
      <c r="S301" s="49"/>
      <c r="T301" s="19"/>
      <c r="V301" s="19"/>
      <c r="W301" s="19"/>
      <c r="X301" s="19"/>
      <c r="Y301" s="19"/>
      <c r="Z301" s="19"/>
      <c r="AA301" s="19"/>
      <c r="AB301" s="19"/>
      <c r="AC301" s="19"/>
      <c r="AD301" s="19"/>
      <c r="AE301" s="36"/>
      <c r="AF301" s="36"/>
      <c r="AG301" s="36"/>
      <c r="AH301" s="36"/>
      <c r="AI301" s="36"/>
    </row>
    <row r="302" spans="1:35" s="51" customFormat="1" x14ac:dyDescent="0.25">
      <c r="A302" s="37"/>
      <c r="B302" s="19"/>
      <c r="C302" s="36"/>
      <c r="D302" s="19"/>
      <c r="E302" s="19"/>
      <c r="F302" s="19"/>
      <c r="G302" s="19"/>
      <c r="H302" s="19"/>
      <c r="I302" s="19"/>
      <c r="J302" s="38"/>
      <c r="K302" s="19"/>
      <c r="L302" s="19"/>
      <c r="M302" s="19"/>
      <c r="N302" s="19"/>
      <c r="O302" s="19"/>
      <c r="P302" s="19"/>
      <c r="Q302" s="49"/>
      <c r="R302" s="19"/>
      <c r="S302" s="49"/>
      <c r="T302" s="19"/>
      <c r="V302" s="19"/>
      <c r="W302" s="19"/>
      <c r="X302" s="19"/>
      <c r="Y302" s="19"/>
      <c r="Z302" s="19"/>
      <c r="AA302" s="19"/>
      <c r="AB302" s="19"/>
      <c r="AC302" s="19"/>
      <c r="AD302" s="19"/>
      <c r="AE302" s="36"/>
      <c r="AF302" s="36"/>
      <c r="AG302" s="36"/>
      <c r="AH302" s="36"/>
      <c r="AI302" s="36"/>
    </row>
    <row r="303" spans="1:35" s="51" customFormat="1" x14ac:dyDescent="0.25">
      <c r="A303" s="37"/>
      <c r="B303" s="19"/>
      <c r="C303" s="36"/>
      <c r="D303" s="19"/>
      <c r="E303" s="19"/>
      <c r="F303" s="19"/>
      <c r="G303" s="19"/>
      <c r="H303" s="19"/>
      <c r="I303" s="19"/>
      <c r="J303" s="38"/>
      <c r="K303" s="19"/>
      <c r="L303" s="19"/>
      <c r="M303" s="19"/>
      <c r="N303" s="19"/>
      <c r="O303" s="19"/>
      <c r="P303" s="19"/>
      <c r="Q303" s="49"/>
      <c r="R303" s="19"/>
      <c r="S303" s="49"/>
      <c r="T303" s="19"/>
      <c r="V303" s="19"/>
      <c r="W303" s="19"/>
      <c r="X303" s="19"/>
      <c r="Y303" s="19"/>
      <c r="Z303" s="19"/>
      <c r="AA303" s="19"/>
      <c r="AB303" s="19"/>
      <c r="AC303" s="19"/>
      <c r="AD303" s="19"/>
      <c r="AE303" s="36"/>
      <c r="AF303" s="36"/>
      <c r="AG303" s="36"/>
      <c r="AH303" s="36"/>
      <c r="AI303" s="36"/>
    </row>
    <row r="304" spans="1:35" s="51" customFormat="1" x14ac:dyDescent="0.25">
      <c r="A304" s="37"/>
      <c r="B304" s="19"/>
      <c r="C304" s="36"/>
      <c r="D304" s="19"/>
      <c r="E304" s="19"/>
      <c r="F304" s="19"/>
      <c r="G304" s="19"/>
      <c r="H304" s="19"/>
      <c r="I304" s="19"/>
      <c r="J304" s="38"/>
      <c r="K304" s="19"/>
      <c r="L304" s="19"/>
      <c r="M304" s="19"/>
      <c r="N304" s="19"/>
      <c r="O304" s="19"/>
      <c r="P304" s="19"/>
      <c r="Q304" s="49"/>
      <c r="R304" s="19"/>
      <c r="S304" s="49"/>
      <c r="T304" s="19"/>
      <c r="V304" s="19"/>
      <c r="W304" s="19"/>
      <c r="X304" s="19"/>
      <c r="Y304" s="19"/>
      <c r="Z304" s="19"/>
      <c r="AA304" s="19"/>
      <c r="AB304" s="19"/>
      <c r="AC304" s="19"/>
      <c r="AD304" s="19"/>
      <c r="AE304" s="36"/>
      <c r="AF304" s="36"/>
      <c r="AG304" s="36"/>
      <c r="AH304" s="36"/>
      <c r="AI304" s="36"/>
    </row>
    <row r="305" spans="1:39" s="51" customFormat="1" x14ac:dyDescent="0.25">
      <c r="A305" s="37"/>
      <c r="B305" s="19"/>
      <c r="C305" s="36"/>
      <c r="D305" s="19"/>
      <c r="E305" s="19"/>
      <c r="F305" s="19"/>
      <c r="G305" s="19"/>
      <c r="H305" s="19"/>
      <c r="I305" s="19"/>
      <c r="J305" s="38"/>
      <c r="K305" s="19"/>
      <c r="L305" s="19"/>
      <c r="M305" s="19"/>
      <c r="N305" s="19"/>
      <c r="O305" s="19"/>
      <c r="P305" s="19"/>
      <c r="Q305" s="49"/>
      <c r="R305" s="19"/>
      <c r="S305" s="49"/>
      <c r="T305" s="19"/>
      <c r="V305" s="19"/>
      <c r="W305" s="19"/>
      <c r="X305" s="19"/>
      <c r="Y305" s="19"/>
      <c r="Z305" s="19"/>
      <c r="AA305" s="19"/>
      <c r="AB305" s="19"/>
      <c r="AC305" s="19"/>
      <c r="AD305" s="19"/>
      <c r="AE305" s="36"/>
      <c r="AF305" s="36"/>
      <c r="AG305" s="36"/>
      <c r="AH305" s="36"/>
      <c r="AI305" s="36"/>
    </row>
    <row r="306" spans="1:39" s="51" customFormat="1" x14ac:dyDescent="0.25">
      <c r="A306" s="37"/>
      <c r="B306" s="19"/>
      <c r="C306" s="36"/>
      <c r="D306" s="19"/>
      <c r="E306" s="19"/>
      <c r="F306" s="19"/>
      <c r="G306" s="19"/>
      <c r="H306" s="19"/>
      <c r="I306" s="19"/>
      <c r="J306" s="38"/>
      <c r="K306" s="19"/>
      <c r="L306" s="19"/>
      <c r="M306" s="19"/>
      <c r="N306" s="19"/>
      <c r="O306" s="19"/>
      <c r="P306" s="19"/>
      <c r="Q306" s="49"/>
      <c r="R306" s="19"/>
      <c r="S306" s="49"/>
      <c r="T306" s="19"/>
      <c r="V306" s="19"/>
      <c r="W306" s="19"/>
      <c r="X306" s="19"/>
      <c r="Y306" s="19"/>
      <c r="Z306" s="19"/>
      <c r="AA306" s="19"/>
      <c r="AB306" s="19"/>
      <c r="AC306" s="19"/>
      <c r="AD306" s="19"/>
      <c r="AE306" s="36"/>
      <c r="AF306" s="36"/>
      <c r="AG306" s="36"/>
      <c r="AH306" s="36"/>
      <c r="AI306" s="36"/>
    </row>
    <row r="307" spans="1:39" s="51" customFormat="1" x14ac:dyDescent="0.25">
      <c r="A307" s="37"/>
      <c r="B307" s="19"/>
      <c r="C307" s="36"/>
      <c r="D307" s="19"/>
      <c r="E307" s="19"/>
      <c r="F307" s="19"/>
      <c r="G307" s="19"/>
      <c r="H307" s="19"/>
      <c r="I307" s="19"/>
      <c r="J307" s="38"/>
      <c r="K307" s="19"/>
      <c r="L307" s="19"/>
      <c r="M307" s="19"/>
      <c r="N307" s="19"/>
      <c r="O307" s="19"/>
      <c r="P307" s="19"/>
      <c r="Q307" s="49"/>
      <c r="R307" s="19"/>
      <c r="S307" s="49"/>
      <c r="T307" s="19"/>
      <c r="V307" s="19"/>
      <c r="W307" s="19"/>
      <c r="X307" s="19"/>
      <c r="Y307" s="19"/>
      <c r="Z307" s="19"/>
      <c r="AA307" s="19"/>
      <c r="AB307" s="19"/>
      <c r="AC307" s="19"/>
      <c r="AD307" s="19"/>
      <c r="AE307" s="36"/>
      <c r="AF307" s="36"/>
      <c r="AG307" s="36"/>
      <c r="AH307" s="36"/>
      <c r="AI307" s="36"/>
    </row>
    <row r="308" spans="1:39" s="51" customFormat="1" x14ac:dyDescent="0.25">
      <c r="A308" s="37"/>
      <c r="B308" s="19"/>
      <c r="C308" s="36"/>
      <c r="D308" s="19"/>
      <c r="E308" s="19"/>
      <c r="F308" s="19"/>
      <c r="G308" s="19"/>
      <c r="H308" s="19"/>
      <c r="I308" s="19"/>
      <c r="J308" s="38"/>
      <c r="K308" s="19"/>
      <c r="L308" s="19"/>
      <c r="M308" s="19"/>
      <c r="N308" s="19"/>
      <c r="O308" s="19"/>
      <c r="P308" s="19"/>
      <c r="Q308" s="49"/>
      <c r="R308" s="19"/>
      <c r="S308" s="49"/>
      <c r="T308" s="19"/>
      <c r="V308" s="19"/>
      <c r="W308" s="19"/>
      <c r="X308" s="19"/>
      <c r="Y308" s="19"/>
      <c r="Z308" s="19"/>
      <c r="AA308" s="19"/>
      <c r="AB308" s="19"/>
      <c r="AC308" s="19"/>
      <c r="AD308" s="19"/>
      <c r="AE308" s="36"/>
      <c r="AF308" s="36"/>
      <c r="AG308" s="36"/>
      <c r="AH308" s="36"/>
      <c r="AI308" s="36"/>
    </row>
    <row r="309" spans="1:39" s="51" customFormat="1" x14ac:dyDescent="0.25">
      <c r="A309" s="37"/>
      <c r="B309" s="19"/>
      <c r="C309" s="36"/>
      <c r="D309" s="19"/>
      <c r="E309" s="19"/>
      <c r="F309" s="19"/>
      <c r="G309" s="19"/>
      <c r="H309" s="19"/>
      <c r="I309" s="19"/>
      <c r="J309" s="38"/>
      <c r="K309" s="19"/>
      <c r="L309" s="19"/>
      <c r="M309" s="19"/>
      <c r="N309" s="19"/>
      <c r="O309" s="19"/>
      <c r="P309" s="19"/>
      <c r="Q309" s="49"/>
      <c r="R309" s="19"/>
      <c r="S309" s="49"/>
      <c r="T309" s="19"/>
      <c r="V309" s="19"/>
      <c r="W309" s="19"/>
      <c r="X309" s="19"/>
      <c r="Y309" s="19"/>
      <c r="Z309" s="19"/>
      <c r="AA309" s="19"/>
      <c r="AB309" s="19"/>
      <c r="AC309" s="19"/>
      <c r="AD309" s="19"/>
      <c r="AE309" s="36"/>
      <c r="AF309" s="36"/>
      <c r="AG309" s="36"/>
      <c r="AH309" s="36"/>
      <c r="AI309" s="36"/>
    </row>
    <row r="310" spans="1:39" s="51" customFormat="1" x14ac:dyDescent="0.25">
      <c r="A310" s="37"/>
      <c r="B310" s="19"/>
      <c r="C310" s="36"/>
      <c r="D310" s="19"/>
      <c r="E310" s="19"/>
      <c r="F310" s="19"/>
      <c r="G310" s="19"/>
      <c r="H310" s="19"/>
      <c r="I310" s="19"/>
      <c r="J310" s="38"/>
      <c r="K310" s="19"/>
      <c r="L310" s="19"/>
      <c r="M310" s="19"/>
      <c r="N310" s="19"/>
      <c r="O310" s="19"/>
      <c r="P310" s="19"/>
      <c r="Q310" s="49"/>
      <c r="R310" s="19"/>
      <c r="S310" s="49"/>
      <c r="T310" s="19"/>
      <c r="V310" s="19"/>
      <c r="W310" s="19"/>
      <c r="X310" s="19"/>
      <c r="Y310" s="19"/>
      <c r="Z310" s="19"/>
      <c r="AA310" s="19"/>
      <c r="AB310" s="19"/>
      <c r="AC310" s="19"/>
      <c r="AD310" s="19"/>
      <c r="AE310" s="36"/>
      <c r="AF310" s="36"/>
      <c r="AG310" s="36"/>
      <c r="AH310" s="36"/>
      <c r="AI310" s="36"/>
    </row>
    <row r="311" spans="1:39" x14ac:dyDescent="0.25">
      <c r="AL311" s="51"/>
      <c r="AM311" s="51"/>
    </row>
  </sheetData>
  <pageMargins left="0.7" right="0.7" top="0.75" bottom="0.75" header="0.3" footer="0.3"/>
  <pageSetup paperSize="8" scale="49" orientation="landscape" r:id="rId1"/>
  <headerFooter>
    <oddFooter>&amp;C_x000D_&amp;1#&amp;"Aptos"&amp;10&amp;K000000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7E510-D6B0-4E5F-AB1A-0B0CAA6298B9}">
  <sheetPr codeName="Sheet3">
    <tabColor theme="8" tint="0.59999389629810485"/>
  </sheetPr>
  <dimension ref="A1:AK381"/>
  <sheetViews>
    <sheetView zoomScaleNormal="100" workbookViewId="0">
      <pane ySplit="3" topLeftCell="A4" activePane="bottomLeft" state="frozen"/>
      <selection pane="bottomLeft" activeCell="C34" sqref="C34"/>
    </sheetView>
  </sheetViews>
  <sheetFormatPr defaultColWidth="8.7265625" defaultRowHeight="12.5" x14ac:dyDescent="0.25"/>
  <cols>
    <col min="1" max="1" width="32.08984375" style="41" customWidth="1"/>
    <col min="2" max="2" width="49.08984375" style="41" bestFit="1" customWidth="1"/>
    <col min="3" max="3" width="32.08984375" style="41" customWidth="1"/>
    <col min="4" max="4" width="9.08984375" style="41"/>
    <col min="5" max="6" width="8.7265625" style="41"/>
    <col min="7" max="14" width="9.08984375" style="42"/>
    <col min="15" max="18" width="9.08984375" style="42" customWidth="1"/>
    <col min="19" max="19" width="9.08984375" style="52" customWidth="1"/>
    <col min="20" max="20" width="9.08984375" style="42" customWidth="1"/>
    <col min="21" max="21" width="9.08984375" style="52" customWidth="1"/>
    <col min="22" max="22" width="9.08984375" style="42" customWidth="1"/>
    <col min="23" max="23" width="9.08984375" style="52" customWidth="1"/>
    <col min="24" max="36" width="9.08984375" style="42" customWidth="1"/>
    <col min="37" max="16384" width="8.7265625" style="41"/>
  </cols>
  <sheetData>
    <row r="1" spans="1:37" s="157" customFormat="1" x14ac:dyDescent="0.25">
      <c r="A1" s="157" t="s">
        <v>0</v>
      </c>
      <c r="E1" s="158">
        <f>SUM(E4:E157)</f>
        <v>108</v>
      </c>
      <c r="F1" s="158">
        <f t="shared" ref="F1:AJ1" si="0">SUM(F4:F157)</f>
        <v>46</v>
      </c>
      <c r="G1" s="158">
        <f t="shared" si="0"/>
        <v>546</v>
      </c>
      <c r="H1" s="158">
        <f t="shared" si="0"/>
        <v>136</v>
      </c>
      <c r="I1" s="158">
        <f t="shared" si="0"/>
        <v>803</v>
      </c>
      <c r="J1" s="158">
        <f t="shared" si="0"/>
        <v>303</v>
      </c>
      <c r="K1" s="158">
        <f t="shared" si="0"/>
        <v>255</v>
      </c>
      <c r="L1" s="158">
        <f t="shared" si="0"/>
        <v>837068</v>
      </c>
      <c r="M1" s="158">
        <f t="shared" si="0"/>
        <v>4053</v>
      </c>
      <c r="N1" s="158">
        <f t="shared" si="0"/>
        <v>841121</v>
      </c>
      <c r="O1" s="158">
        <f t="shared" si="0"/>
        <v>729520</v>
      </c>
      <c r="P1" s="158">
        <f t="shared" si="0"/>
        <v>3332</v>
      </c>
      <c r="Q1" s="158">
        <f t="shared" si="0"/>
        <v>732852</v>
      </c>
      <c r="R1" s="158">
        <f t="shared" si="0"/>
        <v>318422</v>
      </c>
      <c r="S1" s="175">
        <f>R1/O1</f>
        <v>0.43648152209672114</v>
      </c>
      <c r="T1" s="158">
        <f t="shared" si="0"/>
        <v>2907</v>
      </c>
      <c r="U1" s="175">
        <f>T1/P1</f>
        <v>0.87244897959183676</v>
      </c>
      <c r="V1" s="158">
        <f t="shared" si="0"/>
        <v>321329</v>
      </c>
      <c r="W1" s="175">
        <f>V1/Q1</f>
        <v>0.43846370071992707</v>
      </c>
      <c r="X1" s="158">
        <f t="shared" si="0"/>
        <v>10108</v>
      </c>
      <c r="Y1" s="158">
        <f t="shared" si="0"/>
        <v>306</v>
      </c>
      <c r="Z1" s="158">
        <f t="shared" si="0"/>
        <v>10414</v>
      </c>
      <c r="AA1" s="158">
        <f t="shared" si="0"/>
        <v>7062</v>
      </c>
      <c r="AB1" s="158">
        <f t="shared" si="0"/>
        <v>228</v>
      </c>
      <c r="AC1" s="158">
        <f t="shared" si="0"/>
        <v>7290</v>
      </c>
      <c r="AD1" s="158">
        <f t="shared" si="0"/>
        <v>651</v>
      </c>
      <c r="AE1" s="158">
        <f t="shared" si="0"/>
        <v>14961</v>
      </c>
      <c r="AF1" s="158">
        <f t="shared" si="0"/>
        <v>15612</v>
      </c>
      <c r="AG1" s="158">
        <f t="shared" si="0"/>
        <v>364</v>
      </c>
      <c r="AH1" s="158">
        <f t="shared" si="0"/>
        <v>249</v>
      </c>
      <c r="AI1" s="158">
        <f t="shared" si="0"/>
        <v>6</v>
      </c>
      <c r="AJ1" s="158">
        <f t="shared" si="0"/>
        <v>540</v>
      </c>
    </row>
    <row r="2" spans="1:37" x14ac:dyDescent="0.25">
      <c r="A2"/>
      <c r="B2"/>
      <c r="C2"/>
      <c r="D2"/>
      <c r="E2"/>
      <c r="F2"/>
      <c r="G2"/>
      <c r="H2"/>
      <c r="I2"/>
      <c r="J2"/>
      <c r="K2"/>
      <c r="L2"/>
      <c r="M2"/>
      <c r="N2"/>
      <c r="O2"/>
      <c r="P2"/>
      <c r="Q2"/>
      <c r="R2"/>
      <c r="S2"/>
      <c r="T2"/>
      <c r="U2"/>
      <c r="V2"/>
      <c r="W2"/>
      <c r="X2"/>
      <c r="Y2"/>
      <c r="Z2"/>
      <c r="AA2"/>
      <c r="AB2"/>
      <c r="AC2"/>
      <c r="AD2"/>
      <c r="AE2"/>
      <c r="AF2"/>
      <c r="AG2"/>
      <c r="AH2"/>
      <c r="AI2"/>
      <c r="AJ2"/>
      <c r="AK2"/>
    </row>
    <row r="3" spans="1:37" ht="101.25" customHeight="1" x14ac:dyDescent="0.3">
      <c r="A3" s="47" t="s">
        <v>1</v>
      </c>
      <c r="B3" s="183" t="s">
        <v>327</v>
      </c>
      <c r="C3" s="47" t="s">
        <v>328</v>
      </c>
      <c r="D3" s="47" t="s">
        <v>2</v>
      </c>
      <c r="E3" s="47" t="s">
        <v>329</v>
      </c>
      <c r="F3" s="47" t="s">
        <v>330</v>
      </c>
      <c r="G3" s="127" t="s">
        <v>331</v>
      </c>
      <c r="H3" s="127" t="s">
        <v>101</v>
      </c>
      <c r="I3" s="127" t="s">
        <v>332</v>
      </c>
      <c r="J3" s="127" t="s">
        <v>333</v>
      </c>
      <c r="K3" s="127" t="s">
        <v>334</v>
      </c>
      <c r="L3" s="127" t="s">
        <v>335</v>
      </c>
      <c r="M3" s="127" t="s">
        <v>336</v>
      </c>
      <c r="N3" s="129" t="s">
        <v>337</v>
      </c>
      <c r="O3" s="47" t="s">
        <v>12</v>
      </c>
      <c r="P3" s="47" t="s">
        <v>13</v>
      </c>
      <c r="Q3" s="128" t="s">
        <v>14</v>
      </c>
      <c r="R3" s="47" t="s">
        <v>338</v>
      </c>
      <c r="S3" s="131" t="s">
        <v>339</v>
      </c>
      <c r="T3" s="127" t="s">
        <v>340</v>
      </c>
      <c r="U3" s="131" t="s">
        <v>18</v>
      </c>
      <c r="V3" s="129" t="s">
        <v>341</v>
      </c>
      <c r="W3" s="130" t="s">
        <v>20</v>
      </c>
      <c r="X3" s="127" t="s">
        <v>342</v>
      </c>
      <c r="Y3" s="127" t="s">
        <v>343</v>
      </c>
      <c r="Z3" s="129" t="s">
        <v>344</v>
      </c>
      <c r="AA3" s="127" t="s">
        <v>345</v>
      </c>
      <c r="AB3" s="127" t="s">
        <v>346</v>
      </c>
      <c r="AC3" s="129" t="s">
        <v>347</v>
      </c>
      <c r="AD3" s="127" t="s">
        <v>27</v>
      </c>
      <c r="AE3" s="127" t="s">
        <v>348</v>
      </c>
      <c r="AF3" s="129" t="s">
        <v>349</v>
      </c>
      <c r="AG3" s="127" t="s">
        <v>30</v>
      </c>
      <c r="AH3" s="127" t="s">
        <v>350</v>
      </c>
      <c r="AI3" s="47" t="s">
        <v>32</v>
      </c>
      <c r="AJ3" s="47" t="s">
        <v>33</v>
      </c>
      <c r="AK3" s="47"/>
    </row>
    <row r="4" spans="1:37" s="39" customFormat="1" x14ac:dyDescent="0.25">
      <c r="A4" t="s">
        <v>34</v>
      </c>
      <c r="B4" t="s">
        <v>351</v>
      </c>
      <c r="C4" t="s">
        <v>130</v>
      </c>
      <c r="D4" t="s">
        <v>35</v>
      </c>
      <c r="E4">
        <v>0</v>
      </c>
      <c r="F4">
        <v>1</v>
      </c>
      <c r="G4">
        <v>5</v>
      </c>
      <c r="H4">
        <v>5</v>
      </c>
      <c r="I4">
        <v>5</v>
      </c>
      <c r="J4">
        <v>3</v>
      </c>
      <c r="K4">
        <v>3</v>
      </c>
      <c r="L4">
        <v>1298</v>
      </c>
      <c r="M4">
        <v>4</v>
      </c>
      <c r="N4" s="126">
        <f>M4+L4</f>
        <v>1302</v>
      </c>
      <c r="O4" s="132" t="s">
        <v>352</v>
      </c>
      <c r="P4" s="132" t="s">
        <v>352</v>
      </c>
      <c r="Q4" s="154"/>
      <c r="R4" s="132" t="s">
        <v>352</v>
      </c>
      <c r="S4" s="156"/>
      <c r="T4" s="132"/>
      <c r="U4" s="155"/>
      <c r="V4" s="126"/>
      <c r="W4" s="155"/>
      <c r="X4" s="132" t="s">
        <v>352</v>
      </c>
      <c r="Y4" s="132" t="s">
        <v>352</v>
      </c>
      <c r="Z4" s="154"/>
      <c r="AA4" s="132"/>
      <c r="AB4" s="132"/>
      <c r="AC4" s="154"/>
      <c r="AD4" s="132"/>
      <c r="AE4" s="132" t="s">
        <v>352</v>
      </c>
      <c r="AF4" s="154"/>
      <c r="AG4">
        <v>2</v>
      </c>
      <c r="AH4">
        <v>2</v>
      </c>
      <c r="AI4">
        <v>0</v>
      </c>
      <c r="AJ4">
        <v>5</v>
      </c>
      <c r="AK4"/>
    </row>
    <row r="5" spans="1:37" s="39" customFormat="1" x14ac:dyDescent="0.25">
      <c r="A5" t="s">
        <v>37</v>
      </c>
      <c r="B5" t="s">
        <v>353</v>
      </c>
      <c r="C5" t="s">
        <v>130</v>
      </c>
      <c r="D5" t="s">
        <v>35</v>
      </c>
      <c r="E5">
        <v>1</v>
      </c>
      <c r="F5">
        <v>0</v>
      </c>
      <c r="G5">
        <v>4</v>
      </c>
      <c r="H5">
        <v>0</v>
      </c>
      <c r="I5">
        <v>7</v>
      </c>
      <c r="J5">
        <v>1</v>
      </c>
      <c r="K5">
        <v>1</v>
      </c>
      <c r="L5">
        <v>1241</v>
      </c>
      <c r="M5">
        <v>7</v>
      </c>
      <c r="N5" s="126">
        <f t="shared" ref="N5:N68" si="1">M5+L5</f>
        <v>1248</v>
      </c>
      <c r="O5">
        <v>1241</v>
      </c>
      <c r="P5">
        <v>7</v>
      </c>
      <c r="Q5" s="154">
        <f t="shared" ref="Q5:Q66" si="2">O5+P5</f>
        <v>1248</v>
      </c>
      <c r="R5">
        <v>559</v>
      </c>
      <c r="S5" s="156">
        <f t="shared" ref="S5:S66" si="3">R5/O5</f>
        <v>0.45044319097502017</v>
      </c>
      <c r="T5">
        <v>5</v>
      </c>
      <c r="U5" s="155">
        <f t="shared" ref="U5:U66" si="4">T5/P5</f>
        <v>0.7142857142857143</v>
      </c>
      <c r="V5" s="126">
        <f t="shared" ref="V5:V66" si="5">T5+R5</f>
        <v>564</v>
      </c>
      <c r="W5" s="155">
        <f t="shared" ref="W5:W66" si="6">V5/Q5</f>
        <v>0.45192307692307693</v>
      </c>
      <c r="X5" s="39">
        <v>20</v>
      </c>
      <c r="Y5" s="39">
        <v>4</v>
      </c>
      <c r="Z5" s="154">
        <f t="shared" ref="Z5:Z66" si="7">X5+Y5</f>
        <v>24</v>
      </c>
      <c r="AA5" s="39">
        <v>13</v>
      </c>
      <c r="AB5" s="39">
        <v>3</v>
      </c>
      <c r="AC5" s="154">
        <f t="shared" ref="AC5:AC66" si="8">AA5+AB5</f>
        <v>16</v>
      </c>
      <c r="AD5">
        <v>1</v>
      </c>
      <c r="AE5">
        <v>0</v>
      </c>
      <c r="AF5" s="154">
        <f t="shared" ref="AF5:AF66" si="9">AD5+AE5</f>
        <v>1</v>
      </c>
      <c r="AG5">
        <v>3</v>
      </c>
      <c r="AH5">
        <v>1</v>
      </c>
      <c r="AI5">
        <v>0</v>
      </c>
      <c r="AJ5">
        <v>4</v>
      </c>
      <c r="AK5"/>
    </row>
    <row r="6" spans="1:37" s="39" customFormat="1" x14ac:dyDescent="0.25">
      <c r="A6" t="s">
        <v>40</v>
      </c>
      <c r="B6" t="s">
        <v>354</v>
      </c>
      <c r="C6" t="s">
        <v>130</v>
      </c>
      <c r="D6" t="s">
        <v>35</v>
      </c>
      <c r="E6">
        <v>1</v>
      </c>
      <c r="F6">
        <v>0</v>
      </c>
      <c r="G6">
        <v>4</v>
      </c>
      <c r="H6">
        <v>0</v>
      </c>
      <c r="I6">
        <v>10</v>
      </c>
      <c r="J6">
        <v>1</v>
      </c>
      <c r="K6">
        <v>1</v>
      </c>
      <c r="L6">
        <v>6934</v>
      </c>
      <c r="M6">
        <v>61</v>
      </c>
      <c r="N6" s="126">
        <f t="shared" si="1"/>
        <v>6995</v>
      </c>
      <c r="O6">
        <v>6934</v>
      </c>
      <c r="P6">
        <v>61</v>
      </c>
      <c r="Q6" s="154">
        <f t="shared" si="2"/>
        <v>6995</v>
      </c>
      <c r="R6">
        <v>3526</v>
      </c>
      <c r="S6" s="156">
        <f t="shared" si="3"/>
        <v>0.50850879723103548</v>
      </c>
      <c r="T6">
        <v>58</v>
      </c>
      <c r="U6" s="155">
        <f t="shared" si="4"/>
        <v>0.95081967213114749</v>
      </c>
      <c r="V6" s="126">
        <f t="shared" si="5"/>
        <v>3584</v>
      </c>
      <c r="W6" s="155">
        <f t="shared" si="6"/>
        <v>0.51236597569692632</v>
      </c>
      <c r="X6" s="39">
        <v>80</v>
      </c>
      <c r="Y6" s="39">
        <v>12</v>
      </c>
      <c r="Z6" s="154">
        <f t="shared" si="7"/>
        <v>92</v>
      </c>
      <c r="AA6" s="39">
        <v>77</v>
      </c>
      <c r="AB6" s="39">
        <v>9</v>
      </c>
      <c r="AC6" s="154">
        <f t="shared" si="8"/>
        <v>86</v>
      </c>
      <c r="AD6">
        <v>5</v>
      </c>
      <c r="AE6">
        <v>66</v>
      </c>
      <c r="AF6" s="154">
        <f t="shared" si="9"/>
        <v>71</v>
      </c>
      <c r="AG6">
        <v>4</v>
      </c>
      <c r="AH6">
        <v>2</v>
      </c>
      <c r="AI6">
        <v>0</v>
      </c>
      <c r="AJ6">
        <v>4</v>
      </c>
      <c r="AK6"/>
    </row>
    <row r="7" spans="1:37" s="39" customFormat="1" x14ac:dyDescent="0.25">
      <c r="A7" t="s">
        <v>40</v>
      </c>
      <c r="B7" t="s">
        <v>355</v>
      </c>
      <c r="C7" t="s">
        <v>130</v>
      </c>
      <c r="D7" t="s">
        <v>35</v>
      </c>
      <c r="E7">
        <v>1</v>
      </c>
      <c r="F7">
        <v>0</v>
      </c>
      <c r="G7">
        <v>4</v>
      </c>
      <c r="H7">
        <v>0</v>
      </c>
      <c r="I7">
        <v>7</v>
      </c>
      <c r="J7">
        <v>4</v>
      </c>
      <c r="K7">
        <v>3</v>
      </c>
      <c r="L7">
        <v>1368</v>
      </c>
      <c r="M7">
        <v>23</v>
      </c>
      <c r="N7" s="126">
        <f t="shared" si="1"/>
        <v>1391</v>
      </c>
      <c r="O7">
        <v>1368</v>
      </c>
      <c r="P7">
        <v>23</v>
      </c>
      <c r="Q7" s="154">
        <f t="shared" si="2"/>
        <v>1391</v>
      </c>
      <c r="R7">
        <v>930</v>
      </c>
      <c r="S7" s="156">
        <f t="shared" si="3"/>
        <v>0.67982456140350878</v>
      </c>
      <c r="T7">
        <v>20</v>
      </c>
      <c r="U7" s="155">
        <f t="shared" si="4"/>
        <v>0.86956521739130432</v>
      </c>
      <c r="V7" s="126">
        <f t="shared" si="5"/>
        <v>950</v>
      </c>
      <c r="W7" s="155">
        <f t="shared" si="6"/>
        <v>0.68296189791516893</v>
      </c>
      <c r="X7" s="39">
        <v>8</v>
      </c>
      <c r="Y7" s="39">
        <v>6</v>
      </c>
      <c r="Z7" s="154">
        <f t="shared" si="7"/>
        <v>14</v>
      </c>
      <c r="AA7" s="39">
        <v>4</v>
      </c>
      <c r="AB7" s="39">
        <v>4</v>
      </c>
      <c r="AC7" s="154">
        <f t="shared" si="8"/>
        <v>8</v>
      </c>
      <c r="AD7">
        <v>3</v>
      </c>
      <c r="AE7">
        <v>1</v>
      </c>
      <c r="AF7" s="154">
        <f t="shared" si="9"/>
        <v>4</v>
      </c>
      <c r="AG7">
        <v>3</v>
      </c>
      <c r="AH7">
        <v>1</v>
      </c>
      <c r="AI7">
        <v>0</v>
      </c>
      <c r="AJ7">
        <v>4</v>
      </c>
      <c r="AK7"/>
    </row>
    <row r="8" spans="1:37" s="39" customFormat="1" x14ac:dyDescent="0.25">
      <c r="A8" t="s">
        <v>40</v>
      </c>
      <c r="B8" t="s">
        <v>356</v>
      </c>
      <c r="C8" t="s">
        <v>130</v>
      </c>
      <c r="D8" t="s">
        <v>35</v>
      </c>
      <c r="E8">
        <v>1</v>
      </c>
      <c r="F8">
        <v>0</v>
      </c>
      <c r="G8">
        <v>5</v>
      </c>
      <c r="H8">
        <v>0</v>
      </c>
      <c r="I8">
        <v>7</v>
      </c>
      <c r="J8">
        <v>2</v>
      </c>
      <c r="K8">
        <v>2</v>
      </c>
      <c r="L8">
        <v>1274</v>
      </c>
      <c r="M8">
        <v>10</v>
      </c>
      <c r="N8" s="126">
        <f t="shared" si="1"/>
        <v>1284</v>
      </c>
      <c r="O8">
        <v>1274</v>
      </c>
      <c r="P8">
        <v>10</v>
      </c>
      <c r="Q8" s="154">
        <f t="shared" si="2"/>
        <v>1284</v>
      </c>
      <c r="R8">
        <v>806</v>
      </c>
      <c r="S8" s="156">
        <f t="shared" si="3"/>
        <v>0.63265306122448983</v>
      </c>
      <c r="T8">
        <v>10</v>
      </c>
      <c r="U8" s="155">
        <f t="shared" si="4"/>
        <v>1</v>
      </c>
      <c r="V8" s="126">
        <f t="shared" si="5"/>
        <v>816</v>
      </c>
      <c r="W8" s="155">
        <f t="shared" si="6"/>
        <v>0.63551401869158874</v>
      </c>
      <c r="X8">
        <v>19</v>
      </c>
      <c r="Y8">
        <v>1</v>
      </c>
      <c r="Z8" s="154">
        <f t="shared" si="7"/>
        <v>20</v>
      </c>
      <c r="AA8">
        <v>18</v>
      </c>
      <c r="AB8">
        <v>1</v>
      </c>
      <c r="AC8" s="154">
        <f t="shared" si="8"/>
        <v>19</v>
      </c>
      <c r="AD8">
        <v>0</v>
      </c>
      <c r="AE8">
        <v>0</v>
      </c>
      <c r="AF8" s="154">
        <f t="shared" si="9"/>
        <v>0</v>
      </c>
      <c r="AG8">
        <v>3</v>
      </c>
      <c r="AH8">
        <v>2</v>
      </c>
      <c r="AI8">
        <v>0</v>
      </c>
      <c r="AJ8">
        <v>5</v>
      </c>
      <c r="AK8"/>
    </row>
    <row r="9" spans="1:37" s="39" customFormat="1" x14ac:dyDescent="0.25">
      <c r="A9" t="s">
        <v>40</v>
      </c>
      <c r="B9" t="s">
        <v>357</v>
      </c>
      <c r="C9" t="s">
        <v>130</v>
      </c>
      <c r="D9" t="s">
        <v>35</v>
      </c>
      <c r="E9">
        <v>1</v>
      </c>
      <c r="F9">
        <v>0</v>
      </c>
      <c r="G9">
        <v>5</v>
      </c>
      <c r="H9">
        <v>0</v>
      </c>
      <c r="I9">
        <v>7</v>
      </c>
      <c r="J9">
        <v>4</v>
      </c>
      <c r="K9">
        <v>2</v>
      </c>
      <c r="L9">
        <v>8181</v>
      </c>
      <c r="M9">
        <v>64</v>
      </c>
      <c r="N9" s="126">
        <f t="shared" si="1"/>
        <v>8245</v>
      </c>
      <c r="O9">
        <v>8181</v>
      </c>
      <c r="P9">
        <v>64</v>
      </c>
      <c r="Q9" s="154">
        <f t="shared" si="2"/>
        <v>8245</v>
      </c>
      <c r="R9">
        <v>4539</v>
      </c>
      <c r="S9" s="156">
        <f t="shared" si="3"/>
        <v>0.55482214888155479</v>
      </c>
      <c r="T9">
        <v>50</v>
      </c>
      <c r="U9" s="155">
        <f t="shared" si="4"/>
        <v>0.78125</v>
      </c>
      <c r="V9" s="126">
        <f t="shared" si="5"/>
        <v>4589</v>
      </c>
      <c r="W9" s="155">
        <f t="shared" si="6"/>
        <v>0.55657974530018195</v>
      </c>
      <c r="X9">
        <v>103</v>
      </c>
      <c r="Y9">
        <v>6</v>
      </c>
      <c r="Z9" s="154">
        <f t="shared" si="7"/>
        <v>109</v>
      </c>
      <c r="AA9">
        <v>80</v>
      </c>
      <c r="AB9">
        <v>4</v>
      </c>
      <c r="AC9" s="154">
        <f t="shared" si="8"/>
        <v>84</v>
      </c>
      <c r="AD9">
        <v>6</v>
      </c>
      <c r="AE9">
        <v>191</v>
      </c>
      <c r="AF9" s="154">
        <f t="shared" si="9"/>
        <v>197</v>
      </c>
      <c r="AG9">
        <v>1</v>
      </c>
      <c r="AH9">
        <v>1</v>
      </c>
      <c r="AI9">
        <v>0</v>
      </c>
      <c r="AJ9">
        <v>5</v>
      </c>
      <c r="AK9"/>
    </row>
    <row r="10" spans="1:37" s="39" customFormat="1" x14ac:dyDescent="0.25">
      <c r="A10" t="s">
        <v>42</v>
      </c>
      <c r="B10" t="s">
        <v>358</v>
      </c>
      <c r="C10" t="s">
        <v>359</v>
      </c>
      <c r="D10" t="s">
        <v>35</v>
      </c>
      <c r="E10">
        <v>1</v>
      </c>
      <c r="F10">
        <v>0</v>
      </c>
      <c r="G10">
        <v>2</v>
      </c>
      <c r="H10">
        <v>0</v>
      </c>
      <c r="I10">
        <v>3</v>
      </c>
      <c r="J10">
        <v>1</v>
      </c>
      <c r="K10">
        <v>1</v>
      </c>
      <c r="L10">
        <v>17937</v>
      </c>
      <c r="M10">
        <v>10</v>
      </c>
      <c r="N10" s="126">
        <f t="shared" si="1"/>
        <v>17947</v>
      </c>
      <c r="O10">
        <v>17937</v>
      </c>
      <c r="P10">
        <v>10</v>
      </c>
      <c r="Q10" s="154">
        <f t="shared" si="2"/>
        <v>17947</v>
      </c>
      <c r="R10">
        <v>6619</v>
      </c>
      <c r="S10" s="156">
        <f t="shared" si="3"/>
        <v>0.3690137704186876</v>
      </c>
      <c r="T10">
        <v>7</v>
      </c>
      <c r="U10" s="155">
        <f t="shared" si="4"/>
        <v>0.7</v>
      </c>
      <c r="V10" s="126">
        <f t="shared" si="5"/>
        <v>6626</v>
      </c>
      <c r="W10" s="155">
        <f t="shared" si="6"/>
        <v>0.36919819468434834</v>
      </c>
      <c r="X10">
        <v>154</v>
      </c>
      <c r="Y10">
        <v>2</v>
      </c>
      <c r="Z10" s="154">
        <f t="shared" si="7"/>
        <v>156</v>
      </c>
      <c r="AA10">
        <v>108</v>
      </c>
      <c r="AB10">
        <v>0</v>
      </c>
      <c r="AC10" s="154">
        <f t="shared" si="8"/>
        <v>108</v>
      </c>
      <c r="AD10">
        <v>0</v>
      </c>
      <c r="AE10">
        <v>297</v>
      </c>
      <c r="AF10" s="154">
        <f t="shared" si="9"/>
        <v>297</v>
      </c>
      <c r="AG10">
        <v>1</v>
      </c>
      <c r="AH10">
        <v>1</v>
      </c>
      <c r="AI10">
        <v>0</v>
      </c>
      <c r="AJ10">
        <v>2</v>
      </c>
      <c r="AK10"/>
    </row>
    <row r="11" spans="1:37" s="39" customFormat="1" x14ac:dyDescent="0.25">
      <c r="A11" t="s">
        <v>42</v>
      </c>
      <c r="B11" t="s">
        <v>358</v>
      </c>
      <c r="C11" t="s">
        <v>360</v>
      </c>
      <c r="D11" t="s">
        <v>35</v>
      </c>
      <c r="E11">
        <v>1</v>
      </c>
      <c r="F11">
        <v>0</v>
      </c>
      <c r="G11">
        <v>2</v>
      </c>
      <c r="H11">
        <v>0</v>
      </c>
      <c r="I11">
        <v>3</v>
      </c>
      <c r="J11">
        <v>1</v>
      </c>
      <c r="K11">
        <v>1</v>
      </c>
      <c r="L11">
        <v>17921</v>
      </c>
      <c r="M11">
        <v>30</v>
      </c>
      <c r="N11" s="126">
        <f t="shared" si="1"/>
        <v>17951</v>
      </c>
      <c r="O11">
        <v>17921</v>
      </c>
      <c r="P11">
        <v>30</v>
      </c>
      <c r="Q11" s="154">
        <f t="shared" si="2"/>
        <v>17951</v>
      </c>
      <c r="R11">
        <v>6424</v>
      </c>
      <c r="S11" s="156">
        <f t="shared" si="3"/>
        <v>0.35846213938954302</v>
      </c>
      <c r="T11">
        <v>24</v>
      </c>
      <c r="U11" s="155">
        <f t="shared" si="4"/>
        <v>0.8</v>
      </c>
      <c r="V11" s="126">
        <f t="shared" si="5"/>
        <v>6448</v>
      </c>
      <c r="W11" s="155">
        <f t="shared" si="6"/>
        <v>0.35920004456576238</v>
      </c>
      <c r="X11">
        <v>199</v>
      </c>
      <c r="Y11">
        <v>3</v>
      </c>
      <c r="Z11" s="154">
        <f t="shared" si="7"/>
        <v>202</v>
      </c>
      <c r="AA11">
        <v>165</v>
      </c>
      <c r="AB11">
        <v>3</v>
      </c>
      <c r="AC11" s="154">
        <f t="shared" si="8"/>
        <v>168</v>
      </c>
      <c r="AD11">
        <v>0</v>
      </c>
      <c r="AE11">
        <v>253</v>
      </c>
      <c r="AF11" s="154">
        <f t="shared" si="9"/>
        <v>253</v>
      </c>
      <c r="AG11">
        <v>1</v>
      </c>
      <c r="AH11">
        <v>1</v>
      </c>
      <c r="AI11">
        <v>0</v>
      </c>
      <c r="AJ11">
        <v>2</v>
      </c>
      <c r="AK11"/>
    </row>
    <row r="12" spans="1:37" s="39" customFormat="1" x14ac:dyDescent="0.25">
      <c r="A12" t="s">
        <v>42</v>
      </c>
      <c r="B12" t="s">
        <v>358</v>
      </c>
      <c r="C12" t="s">
        <v>361</v>
      </c>
      <c r="D12" t="s">
        <v>35</v>
      </c>
      <c r="E12">
        <v>1</v>
      </c>
      <c r="F12">
        <v>0</v>
      </c>
      <c r="G12">
        <v>2</v>
      </c>
      <c r="H12">
        <v>0</v>
      </c>
      <c r="I12">
        <v>5</v>
      </c>
      <c r="J12">
        <v>2</v>
      </c>
      <c r="K12">
        <v>2</v>
      </c>
      <c r="L12">
        <v>15856</v>
      </c>
      <c r="M12">
        <v>62</v>
      </c>
      <c r="N12" s="126">
        <f t="shared" si="1"/>
        <v>15918</v>
      </c>
      <c r="O12">
        <v>15856</v>
      </c>
      <c r="P12">
        <v>62</v>
      </c>
      <c r="Q12" s="154">
        <f t="shared" si="2"/>
        <v>15918</v>
      </c>
      <c r="R12">
        <v>4762</v>
      </c>
      <c r="S12" s="156">
        <f t="shared" si="3"/>
        <v>0.30032795156407671</v>
      </c>
      <c r="T12">
        <v>54</v>
      </c>
      <c r="U12" s="155">
        <f t="shared" si="4"/>
        <v>0.87096774193548387</v>
      </c>
      <c r="V12" s="126">
        <f t="shared" si="5"/>
        <v>4816</v>
      </c>
      <c r="W12" s="155">
        <f t="shared" si="6"/>
        <v>0.30255057167985927</v>
      </c>
      <c r="X12">
        <v>273</v>
      </c>
      <c r="Y12">
        <v>10</v>
      </c>
      <c r="Z12" s="154">
        <f t="shared" si="7"/>
        <v>283</v>
      </c>
      <c r="AA12">
        <v>244</v>
      </c>
      <c r="AB12">
        <v>6</v>
      </c>
      <c r="AC12" s="154">
        <f t="shared" si="8"/>
        <v>250</v>
      </c>
      <c r="AD12">
        <v>2</v>
      </c>
      <c r="AE12">
        <v>272</v>
      </c>
      <c r="AF12" s="154">
        <f t="shared" si="9"/>
        <v>274</v>
      </c>
      <c r="AG12">
        <v>2</v>
      </c>
      <c r="AH12">
        <v>1</v>
      </c>
      <c r="AI12">
        <v>0</v>
      </c>
      <c r="AJ12">
        <v>2</v>
      </c>
      <c r="AK12"/>
    </row>
    <row r="13" spans="1:37" s="39" customFormat="1" x14ac:dyDescent="0.25">
      <c r="A13" t="s">
        <v>42</v>
      </c>
      <c r="B13" t="s">
        <v>362</v>
      </c>
      <c r="C13" t="s">
        <v>363</v>
      </c>
      <c r="D13" t="s">
        <v>35</v>
      </c>
      <c r="E13">
        <v>1</v>
      </c>
      <c r="F13">
        <v>0</v>
      </c>
      <c r="G13">
        <v>2</v>
      </c>
      <c r="H13">
        <v>0</v>
      </c>
      <c r="I13">
        <v>4</v>
      </c>
      <c r="J13">
        <v>1</v>
      </c>
      <c r="K13">
        <v>1</v>
      </c>
      <c r="L13">
        <v>18778</v>
      </c>
      <c r="M13">
        <v>34</v>
      </c>
      <c r="N13" s="126">
        <f t="shared" si="1"/>
        <v>18812</v>
      </c>
      <c r="O13">
        <v>18778</v>
      </c>
      <c r="P13">
        <v>34</v>
      </c>
      <c r="Q13" s="154">
        <f t="shared" si="2"/>
        <v>18812</v>
      </c>
      <c r="R13">
        <v>7846</v>
      </c>
      <c r="S13" s="156">
        <f t="shared" si="3"/>
        <v>0.41782937480029825</v>
      </c>
      <c r="T13">
        <v>29</v>
      </c>
      <c r="U13" s="155">
        <f t="shared" si="4"/>
        <v>0.8529411764705882</v>
      </c>
      <c r="V13" s="126">
        <f t="shared" si="5"/>
        <v>7875</v>
      </c>
      <c r="W13" s="155">
        <f t="shared" si="6"/>
        <v>0.41861577716351267</v>
      </c>
      <c r="X13">
        <v>257</v>
      </c>
      <c r="Y13">
        <v>4</v>
      </c>
      <c r="Z13" s="154">
        <f t="shared" si="7"/>
        <v>261</v>
      </c>
      <c r="AA13">
        <v>200</v>
      </c>
      <c r="AB13">
        <v>3</v>
      </c>
      <c r="AC13" s="154">
        <f t="shared" si="8"/>
        <v>203</v>
      </c>
      <c r="AD13">
        <v>1</v>
      </c>
      <c r="AE13">
        <v>226</v>
      </c>
      <c r="AF13" s="154">
        <f t="shared" si="9"/>
        <v>227</v>
      </c>
      <c r="AG13">
        <v>3</v>
      </c>
      <c r="AH13">
        <v>1</v>
      </c>
      <c r="AI13">
        <v>0</v>
      </c>
      <c r="AJ13">
        <v>2</v>
      </c>
      <c r="AK13"/>
    </row>
    <row r="14" spans="1:37" s="39" customFormat="1" x14ac:dyDescent="0.25">
      <c r="A14" t="s">
        <v>42</v>
      </c>
      <c r="B14" t="s">
        <v>362</v>
      </c>
      <c r="C14" t="s">
        <v>364</v>
      </c>
      <c r="D14" t="s">
        <v>35</v>
      </c>
      <c r="E14">
        <v>1</v>
      </c>
      <c r="F14">
        <v>0</v>
      </c>
      <c r="G14">
        <v>2</v>
      </c>
      <c r="H14">
        <v>0</v>
      </c>
      <c r="I14">
        <v>3</v>
      </c>
      <c r="J14">
        <v>1</v>
      </c>
      <c r="K14">
        <v>1</v>
      </c>
      <c r="L14">
        <v>17362</v>
      </c>
      <c r="M14">
        <v>15</v>
      </c>
      <c r="N14" s="126">
        <f t="shared" si="1"/>
        <v>17377</v>
      </c>
      <c r="O14">
        <v>17362</v>
      </c>
      <c r="P14">
        <v>15</v>
      </c>
      <c r="Q14" s="154">
        <f t="shared" si="2"/>
        <v>17377</v>
      </c>
      <c r="R14">
        <v>6559</v>
      </c>
      <c r="S14" s="156">
        <f t="shared" si="3"/>
        <v>0.37777905771224513</v>
      </c>
      <c r="T14">
        <v>13</v>
      </c>
      <c r="U14" s="155">
        <f t="shared" si="4"/>
        <v>0.8666666666666667</v>
      </c>
      <c r="V14" s="126">
        <f t="shared" si="5"/>
        <v>6572</v>
      </c>
      <c r="W14" s="155">
        <f t="shared" si="6"/>
        <v>0.37820107038038786</v>
      </c>
      <c r="X14">
        <v>143</v>
      </c>
      <c r="Y14">
        <v>3</v>
      </c>
      <c r="Z14" s="154">
        <f t="shared" si="7"/>
        <v>146</v>
      </c>
      <c r="AA14">
        <v>129</v>
      </c>
      <c r="AB14">
        <v>2</v>
      </c>
      <c r="AC14" s="154">
        <f t="shared" si="8"/>
        <v>131</v>
      </c>
      <c r="AD14">
        <v>0</v>
      </c>
      <c r="AE14">
        <v>275</v>
      </c>
      <c r="AF14" s="154">
        <f t="shared" si="9"/>
        <v>275</v>
      </c>
      <c r="AG14">
        <v>2</v>
      </c>
      <c r="AH14">
        <v>1</v>
      </c>
      <c r="AI14">
        <v>0</v>
      </c>
      <c r="AJ14">
        <v>2</v>
      </c>
      <c r="AK14"/>
    </row>
    <row r="15" spans="1:37" s="39" customFormat="1" x14ac:dyDescent="0.25">
      <c r="A15" t="s">
        <v>42</v>
      </c>
      <c r="B15" t="s">
        <v>362</v>
      </c>
      <c r="C15" t="s">
        <v>365</v>
      </c>
      <c r="D15" t="s">
        <v>35</v>
      </c>
      <c r="E15">
        <v>1</v>
      </c>
      <c r="F15">
        <v>0</v>
      </c>
      <c r="G15">
        <v>2</v>
      </c>
      <c r="H15">
        <v>0</v>
      </c>
      <c r="I15">
        <v>3</v>
      </c>
      <c r="J15">
        <v>1</v>
      </c>
      <c r="K15">
        <v>1</v>
      </c>
      <c r="L15">
        <v>19872</v>
      </c>
      <c r="M15">
        <v>14</v>
      </c>
      <c r="N15" s="126">
        <f t="shared" si="1"/>
        <v>19886</v>
      </c>
      <c r="O15">
        <v>19872</v>
      </c>
      <c r="P15">
        <v>14</v>
      </c>
      <c r="Q15" s="154">
        <f t="shared" si="2"/>
        <v>19886</v>
      </c>
      <c r="R15">
        <v>8238</v>
      </c>
      <c r="S15" s="156">
        <f t="shared" si="3"/>
        <v>0.41455314009661837</v>
      </c>
      <c r="T15">
        <v>13</v>
      </c>
      <c r="U15" s="155">
        <f t="shared" si="4"/>
        <v>0.9285714285714286</v>
      </c>
      <c r="V15" s="126">
        <f t="shared" si="5"/>
        <v>8251</v>
      </c>
      <c r="W15" s="155">
        <f t="shared" si="6"/>
        <v>0.41491501558885646</v>
      </c>
      <c r="X15">
        <v>140</v>
      </c>
      <c r="Y15">
        <v>1</v>
      </c>
      <c r="Z15" s="154">
        <f t="shared" si="7"/>
        <v>141</v>
      </c>
      <c r="AA15">
        <v>114</v>
      </c>
      <c r="AB15">
        <v>1</v>
      </c>
      <c r="AC15" s="154">
        <f t="shared" si="8"/>
        <v>115</v>
      </c>
      <c r="AD15">
        <v>0</v>
      </c>
      <c r="AE15">
        <v>307</v>
      </c>
      <c r="AF15" s="154">
        <f t="shared" si="9"/>
        <v>307</v>
      </c>
      <c r="AG15">
        <v>1</v>
      </c>
      <c r="AH15">
        <v>1</v>
      </c>
      <c r="AI15">
        <v>0</v>
      </c>
      <c r="AJ15">
        <v>2</v>
      </c>
      <c r="AK15"/>
    </row>
    <row r="16" spans="1:37" s="39" customFormat="1" x14ac:dyDescent="0.25">
      <c r="A16" t="s">
        <v>42</v>
      </c>
      <c r="B16" t="s">
        <v>366</v>
      </c>
      <c r="C16" t="s">
        <v>367</v>
      </c>
      <c r="D16" t="s">
        <v>35</v>
      </c>
      <c r="E16">
        <v>1</v>
      </c>
      <c r="F16">
        <v>0</v>
      </c>
      <c r="G16">
        <v>2</v>
      </c>
      <c r="H16">
        <v>0</v>
      </c>
      <c r="I16">
        <v>5</v>
      </c>
      <c r="J16">
        <v>2</v>
      </c>
      <c r="K16">
        <v>2</v>
      </c>
      <c r="L16">
        <v>21149</v>
      </c>
      <c r="M16">
        <v>19</v>
      </c>
      <c r="N16" s="126">
        <f t="shared" si="1"/>
        <v>21168</v>
      </c>
      <c r="O16">
        <v>21149</v>
      </c>
      <c r="P16">
        <v>19</v>
      </c>
      <c r="Q16" s="154">
        <f t="shared" si="2"/>
        <v>21168</v>
      </c>
      <c r="R16">
        <v>8812</v>
      </c>
      <c r="S16" s="156">
        <f t="shared" si="3"/>
        <v>0.41666272637004115</v>
      </c>
      <c r="T16">
        <v>16</v>
      </c>
      <c r="U16" s="155">
        <f t="shared" si="4"/>
        <v>0.84210526315789469</v>
      </c>
      <c r="V16" s="126">
        <f t="shared" si="5"/>
        <v>8828</v>
      </c>
      <c r="W16" s="155">
        <f t="shared" si="6"/>
        <v>0.41704459561602419</v>
      </c>
      <c r="X16">
        <v>215</v>
      </c>
      <c r="Y16">
        <v>3</v>
      </c>
      <c r="Z16" s="154">
        <f t="shared" si="7"/>
        <v>218</v>
      </c>
      <c r="AA16">
        <v>172</v>
      </c>
      <c r="AB16">
        <v>2</v>
      </c>
      <c r="AC16" s="154">
        <f t="shared" si="8"/>
        <v>174</v>
      </c>
      <c r="AD16">
        <v>2</v>
      </c>
      <c r="AE16">
        <v>451</v>
      </c>
      <c r="AF16" s="154">
        <f t="shared" si="9"/>
        <v>453</v>
      </c>
      <c r="AG16">
        <v>2</v>
      </c>
      <c r="AH16">
        <v>2</v>
      </c>
      <c r="AI16">
        <v>0</v>
      </c>
      <c r="AJ16">
        <v>2</v>
      </c>
      <c r="AK16"/>
    </row>
    <row r="17" spans="1:37" s="39" customFormat="1" x14ac:dyDescent="0.25">
      <c r="A17" t="s">
        <v>42</v>
      </c>
      <c r="B17" t="s">
        <v>366</v>
      </c>
      <c r="C17" t="s">
        <v>368</v>
      </c>
      <c r="D17" t="s">
        <v>35</v>
      </c>
      <c r="E17">
        <v>1</v>
      </c>
      <c r="F17">
        <v>0</v>
      </c>
      <c r="G17">
        <v>2</v>
      </c>
      <c r="H17">
        <v>0</v>
      </c>
      <c r="I17">
        <v>5</v>
      </c>
      <c r="J17">
        <v>2</v>
      </c>
      <c r="K17">
        <v>1</v>
      </c>
      <c r="L17">
        <v>17431</v>
      </c>
      <c r="M17">
        <v>24</v>
      </c>
      <c r="N17" s="126">
        <f t="shared" si="1"/>
        <v>17455</v>
      </c>
      <c r="O17">
        <v>17431</v>
      </c>
      <c r="P17">
        <v>24</v>
      </c>
      <c r="Q17" s="154">
        <f t="shared" si="2"/>
        <v>17455</v>
      </c>
      <c r="R17">
        <v>5393</v>
      </c>
      <c r="S17" s="156">
        <f t="shared" si="3"/>
        <v>0.30939131432505307</v>
      </c>
      <c r="T17">
        <v>21</v>
      </c>
      <c r="U17" s="155">
        <f t="shared" si="4"/>
        <v>0.875</v>
      </c>
      <c r="V17" s="126">
        <f t="shared" si="5"/>
        <v>5414</v>
      </c>
      <c r="W17" s="155">
        <f t="shared" si="6"/>
        <v>0.31016900601546837</v>
      </c>
      <c r="X17">
        <v>92</v>
      </c>
      <c r="Y17">
        <v>0</v>
      </c>
      <c r="Z17" s="154">
        <f t="shared" si="7"/>
        <v>92</v>
      </c>
      <c r="AA17">
        <v>78</v>
      </c>
      <c r="AB17">
        <v>0</v>
      </c>
      <c r="AC17" s="154">
        <f t="shared" si="8"/>
        <v>78</v>
      </c>
      <c r="AD17">
        <v>2</v>
      </c>
      <c r="AE17">
        <v>122</v>
      </c>
      <c r="AF17" s="154">
        <f t="shared" si="9"/>
        <v>124</v>
      </c>
      <c r="AG17">
        <v>3</v>
      </c>
      <c r="AH17">
        <v>1</v>
      </c>
      <c r="AI17">
        <v>0</v>
      </c>
      <c r="AJ17">
        <v>2</v>
      </c>
      <c r="AK17"/>
    </row>
    <row r="18" spans="1:37" s="39" customFormat="1" x14ac:dyDescent="0.25">
      <c r="A18" t="s">
        <v>42</v>
      </c>
      <c r="B18" t="s">
        <v>366</v>
      </c>
      <c r="C18" t="s">
        <v>369</v>
      </c>
      <c r="D18" t="s">
        <v>35</v>
      </c>
      <c r="E18">
        <v>1</v>
      </c>
      <c r="F18">
        <v>0</v>
      </c>
      <c r="G18">
        <v>2</v>
      </c>
      <c r="H18">
        <v>0</v>
      </c>
      <c r="I18">
        <v>7</v>
      </c>
      <c r="J18">
        <v>2</v>
      </c>
      <c r="K18">
        <v>1</v>
      </c>
      <c r="L18">
        <v>15210</v>
      </c>
      <c r="M18">
        <v>32</v>
      </c>
      <c r="N18" s="126">
        <f t="shared" si="1"/>
        <v>15242</v>
      </c>
      <c r="O18">
        <v>15210</v>
      </c>
      <c r="P18">
        <v>32</v>
      </c>
      <c r="Q18" s="154">
        <f t="shared" si="2"/>
        <v>15242</v>
      </c>
      <c r="R18">
        <v>4106</v>
      </c>
      <c r="S18" s="156">
        <f t="shared" si="3"/>
        <v>0.26995397764628531</v>
      </c>
      <c r="T18">
        <v>27</v>
      </c>
      <c r="U18" s="155">
        <f t="shared" si="4"/>
        <v>0.84375</v>
      </c>
      <c r="V18" s="126">
        <f t="shared" si="5"/>
        <v>4133</v>
      </c>
      <c r="W18" s="155">
        <f t="shared" si="6"/>
        <v>0.27115864059834666</v>
      </c>
      <c r="X18">
        <v>196</v>
      </c>
      <c r="Y18">
        <v>5</v>
      </c>
      <c r="Z18" s="154">
        <f t="shared" si="7"/>
        <v>201</v>
      </c>
      <c r="AA18">
        <v>139</v>
      </c>
      <c r="AB18">
        <v>3</v>
      </c>
      <c r="AC18" s="154">
        <f t="shared" si="8"/>
        <v>142</v>
      </c>
      <c r="AD18">
        <v>1</v>
      </c>
      <c r="AE18">
        <v>259</v>
      </c>
      <c r="AF18" s="154">
        <f t="shared" si="9"/>
        <v>260</v>
      </c>
      <c r="AG18">
        <v>2</v>
      </c>
      <c r="AH18">
        <v>1</v>
      </c>
      <c r="AI18">
        <v>0</v>
      </c>
      <c r="AJ18">
        <v>2</v>
      </c>
      <c r="AK18"/>
    </row>
    <row r="19" spans="1:37" s="39" customFormat="1" x14ac:dyDescent="0.25">
      <c r="A19" t="s">
        <v>42</v>
      </c>
      <c r="B19" t="s">
        <v>370</v>
      </c>
      <c r="C19" t="s">
        <v>371</v>
      </c>
      <c r="D19" t="s">
        <v>35</v>
      </c>
      <c r="E19">
        <v>0</v>
      </c>
      <c r="F19">
        <v>1</v>
      </c>
      <c r="G19">
        <v>2</v>
      </c>
      <c r="H19">
        <v>2</v>
      </c>
      <c r="I19">
        <v>2</v>
      </c>
      <c r="J19">
        <v>1</v>
      </c>
      <c r="K19">
        <v>1</v>
      </c>
      <c r="L19">
        <v>18986</v>
      </c>
      <c r="M19">
        <v>19</v>
      </c>
      <c r="N19" s="126">
        <f t="shared" si="1"/>
        <v>19005</v>
      </c>
      <c r="O19" s="132" t="s">
        <v>352</v>
      </c>
      <c r="P19" s="132" t="s">
        <v>352</v>
      </c>
      <c r="Q19" s="154"/>
      <c r="R19" s="132" t="s">
        <v>352</v>
      </c>
      <c r="S19" s="156"/>
      <c r="T19" s="132"/>
      <c r="U19" s="155"/>
      <c r="V19" s="126"/>
      <c r="W19" s="155"/>
      <c r="X19" s="132" t="s">
        <v>352</v>
      </c>
      <c r="Y19" s="132" t="s">
        <v>352</v>
      </c>
      <c r="Z19" s="154"/>
      <c r="AA19" s="132"/>
      <c r="AB19" s="132"/>
      <c r="AC19" s="154"/>
      <c r="AD19" s="132" t="s">
        <v>352</v>
      </c>
      <c r="AE19" s="132" t="s">
        <v>352</v>
      </c>
      <c r="AF19" s="154"/>
      <c r="AG19">
        <v>1</v>
      </c>
      <c r="AH19">
        <v>1</v>
      </c>
      <c r="AI19">
        <v>0</v>
      </c>
      <c r="AJ19">
        <v>2</v>
      </c>
      <c r="AK19"/>
    </row>
    <row r="20" spans="1:37" s="39" customFormat="1" x14ac:dyDescent="0.25">
      <c r="A20" t="s">
        <v>42</v>
      </c>
      <c r="B20" t="s">
        <v>370</v>
      </c>
      <c r="C20" t="s">
        <v>372</v>
      </c>
      <c r="D20" t="s">
        <v>35</v>
      </c>
      <c r="E20">
        <v>1</v>
      </c>
      <c r="F20">
        <v>0</v>
      </c>
      <c r="G20">
        <v>2</v>
      </c>
      <c r="H20">
        <v>0</v>
      </c>
      <c r="I20">
        <v>5</v>
      </c>
      <c r="J20">
        <v>1</v>
      </c>
      <c r="K20">
        <v>1</v>
      </c>
      <c r="L20">
        <v>18049</v>
      </c>
      <c r="M20">
        <v>11</v>
      </c>
      <c r="N20" s="126">
        <f t="shared" si="1"/>
        <v>18060</v>
      </c>
      <c r="O20">
        <v>18049</v>
      </c>
      <c r="P20">
        <v>11</v>
      </c>
      <c r="Q20" s="154">
        <f t="shared" si="2"/>
        <v>18060</v>
      </c>
      <c r="R20">
        <v>6987</v>
      </c>
      <c r="S20" s="156">
        <f t="shared" si="3"/>
        <v>0.38711285943819601</v>
      </c>
      <c r="T20">
        <v>11</v>
      </c>
      <c r="U20" s="155">
        <f t="shared" si="4"/>
        <v>1</v>
      </c>
      <c r="V20" s="126">
        <f t="shared" si="5"/>
        <v>6998</v>
      </c>
      <c r="W20" s="155">
        <f t="shared" si="6"/>
        <v>0.38748615725359914</v>
      </c>
      <c r="X20">
        <v>147</v>
      </c>
      <c r="Y20">
        <v>1</v>
      </c>
      <c r="Z20" s="154">
        <f t="shared" si="7"/>
        <v>148</v>
      </c>
      <c r="AA20">
        <v>120</v>
      </c>
      <c r="AB20">
        <v>1</v>
      </c>
      <c r="AC20" s="154">
        <f t="shared" si="8"/>
        <v>121</v>
      </c>
      <c r="AD20">
        <v>0</v>
      </c>
      <c r="AE20">
        <v>259</v>
      </c>
      <c r="AF20" s="154">
        <f t="shared" si="9"/>
        <v>259</v>
      </c>
      <c r="AG20">
        <v>2</v>
      </c>
      <c r="AH20">
        <v>1</v>
      </c>
      <c r="AI20">
        <v>0</v>
      </c>
      <c r="AJ20">
        <v>2</v>
      </c>
      <c r="AK20"/>
    </row>
    <row r="21" spans="1:37" s="39" customFormat="1" x14ac:dyDescent="0.25">
      <c r="A21" t="s">
        <v>42</v>
      </c>
      <c r="B21" t="s">
        <v>370</v>
      </c>
      <c r="C21" t="s">
        <v>373</v>
      </c>
      <c r="D21" t="s">
        <v>35</v>
      </c>
      <c r="E21">
        <v>1</v>
      </c>
      <c r="F21">
        <v>0</v>
      </c>
      <c r="G21">
        <v>2</v>
      </c>
      <c r="H21">
        <v>0</v>
      </c>
      <c r="I21">
        <v>5</v>
      </c>
      <c r="J21">
        <v>2</v>
      </c>
      <c r="K21">
        <v>2</v>
      </c>
      <c r="L21">
        <v>16400</v>
      </c>
      <c r="M21">
        <v>18</v>
      </c>
      <c r="N21" s="126">
        <f t="shared" si="1"/>
        <v>16418</v>
      </c>
      <c r="O21">
        <v>16400</v>
      </c>
      <c r="P21">
        <v>18</v>
      </c>
      <c r="Q21" s="154">
        <f t="shared" si="2"/>
        <v>16418</v>
      </c>
      <c r="R21">
        <v>5115</v>
      </c>
      <c r="S21" s="156">
        <f t="shared" si="3"/>
        <v>0.31189024390243902</v>
      </c>
      <c r="T21">
        <v>16</v>
      </c>
      <c r="U21" s="155">
        <f t="shared" si="4"/>
        <v>0.88888888888888884</v>
      </c>
      <c r="V21" s="126">
        <f t="shared" si="5"/>
        <v>5131</v>
      </c>
      <c r="W21" s="155">
        <f t="shared" si="6"/>
        <v>0.31252284078450482</v>
      </c>
      <c r="X21">
        <v>132</v>
      </c>
      <c r="Y21">
        <v>2</v>
      </c>
      <c r="Z21" s="154">
        <f t="shared" si="7"/>
        <v>134</v>
      </c>
      <c r="AA21">
        <v>110</v>
      </c>
      <c r="AB21">
        <v>1</v>
      </c>
      <c r="AC21" s="154">
        <f t="shared" si="8"/>
        <v>111</v>
      </c>
      <c r="AD21">
        <v>2</v>
      </c>
      <c r="AE21">
        <v>167</v>
      </c>
      <c r="AF21" s="154">
        <f t="shared" si="9"/>
        <v>169</v>
      </c>
      <c r="AG21">
        <v>1</v>
      </c>
      <c r="AH21">
        <v>1</v>
      </c>
      <c r="AI21">
        <v>0</v>
      </c>
      <c r="AJ21">
        <v>2</v>
      </c>
      <c r="AK21"/>
    </row>
    <row r="22" spans="1:37" s="39" customFormat="1" x14ac:dyDescent="0.25">
      <c r="A22" t="s">
        <v>42</v>
      </c>
      <c r="B22" t="s">
        <v>374</v>
      </c>
      <c r="C22" t="s">
        <v>375</v>
      </c>
      <c r="D22" t="s">
        <v>35</v>
      </c>
      <c r="E22">
        <v>1</v>
      </c>
      <c r="F22">
        <v>0</v>
      </c>
      <c r="G22">
        <v>2</v>
      </c>
      <c r="H22">
        <v>0</v>
      </c>
      <c r="I22">
        <v>4</v>
      </c>
      <c r="J22">
        <v>1</v>
      </c>
      <c r="K22">
        <v>1</v>
      </c>
      <c r="L22">
        <v>17805</v>
      </c>
      <c r="M22">
        <v>21</v>
      </c>
      <c r="N22" s="126">
        <f t="shared" si="1"/>
        <v>17826</v>
      </c>
      <c r="O22">
        <v>17805</v>
      </c>
      <c r="P22">
        <v>21</v>
      </c>
      <c r="Q22" s="154">
        <f t="shared" si="2"/>
        <v>17826</v>
      </c>
      <c r="R22">
        <v>5877</v>
      </c>
      <c r="S22" s="156">
        <f t="shared" si="3"/>
        <v>0.33007582139848357</v>
      </c>
      <c r="T22">
        <v>19</v>
      </c>
      <c r="U22" s="155">
        <f t="shared" si="4"/>
        <v>0.90476190476190477</v>
      </c>
      <c r="V22" s="126">
        <f t="shared" si="5"/>
        <v>5896</v>
      </c>
      <c r="W22" s="155">
        <f t="shared" si="6"/>
        <v>0.3307528329406485</v>
      </c>
      <c r="X22">
        <v>213</v>
      </c>
      <c r="Y22">
        <v>2</v>
      </c>
      <c r="Z22" s="154">
        <f t="shared" si="7"/>
        <v>215</v>
      </c>
      <c r="AA22">
        <v>185</v>
      </c>
      <c r="AB22">
        <v>2</v>
      </c>
      <c r="AC22" s="154">
        <f t="shared" si="8"/>
        <v>187</v>
      </c>
      <c r="AD22">
        <v>2</v>
      </c>
      <c r="AE22">
        <v>285</v>
      </c>
      <c r="AF22" s="154">
        <f t="shared" si="9"/>
        <v>287</v>
      </c>
      <c r="AG22">
        <v>1</v>
      </c>
      <c r="AH22">
        <v>1</v>
      </c>
      <c r="AI22">
        <v>0</v>
      </c>
      <c r="AJ22">
        <v>2</v>
      </c>
      <c r="AK22"/>
    </row>
    <row r="23" spans="1:37" s="39" customFormat="1" x14ac:dyDescent="0.25">
      <c r="A23" t="s">
        <v>42</v>
      </c>
      <c r="B23" t="s">
        <v>374</v>
      </c>
      <c r="C23" t="s">
        <v>376</v>
      </c>
      <c r="D23" t="s">
        <v>35</v>
      </c>
      <c r="E23">
        <v>1</v>
      </c>
      <c r="F23">
        <v>0</v>
      </c>
      <c r="G23">
        <v>2</v>
      </c>
      <c r="H23">
        <v>0</v>
      </c>
      <c r="I23">
        <v>4</v>
      </c>
      <c r="J23">
        <v>2</v>
      </c>
      <c r="K23">
        <v>2</v>
      </c>
      <c r="L23">
        <v>19859</v>
      </c>
      <c r="M23">
        <v>27</v>
      </c>
      <c r="N23" s="126">
        <f t="shared" si="1"/>
        <v>19886</v>
      </c>
      <c r="O23">
        <v>19859</v>
      </c>
      <c r="P23">
        <v>27</v>
      </c>
      <c r="Q23" s="154">
        <f t="shared" si="2"/>
        <v>19886</v>
      </c>
      <c r="R23">
        <v>9060</v>
      </c>
      <c r="S23" s="156">
        <f t="shared" si="3"/>
        <v>0.45621632509189786</v>
      </c>
      <c r="T23">
        <v>26</v>
      </c>
      <c r="U23" s="155">
        <f t="shared" si="4"/>
        <v>0.96296296296296291</v>
      </c>
      <c r="V23" s="126">
        <f t="shared" si="5"/>
        <v>9086</v>
      </c>
      <c r="W23" s="155">
        <f t="shared" si="6"/>
        <v>0.4569043548224882</v>
      </c>
      <c r="X23">
        <v>304</v>
      </c>
      <c r="Y23">
        <v>6</v>
      </c>
      <c r="Z23" s="154">
        <f t="shared" si="7"/>
        <v>310</v>
      </c>
      <c r="AA23">
        <v>265</v>
      </c>
      <c r="AB23">
        <v>5</v>
      </c>
      <c r="AC23" s="154">
        <f t="shared" si="8"/>
        <v>270</v>
      </c>
      <c r="AD23">
        <v>2</v>
      </c>
      <c r="AE23">
        <v>508</v>
      </c>
      <c r="AF23" s="154">
        <f t="shared" si="9"/>
        <v>510</v>
      </c>
      <c r="AG23">
        <v>0</v>
      </c>
      <c r="AH23">
        <v>0</v>
      </c>
      <c r="AI23">
        <v>0</v>
      </c>
      <c r="AJ23">
        <v>2</v>
      </c>
      <c r="AK23"/>
    </row>
    <row r="24" spans="1:37" s="39" customFormat="1" x14ac:dyDescent="0.25">
      <c r="A24" t="s">
        <v>42</v>
      </c>
      <c r="B24" t="s">
        <v>374</v>
      </c>
      <c r="C24" t="s">
        <v>377</v>
      </c>
      <c r="D24" t="s">
        <v>35</v>
      </c>
      <c r="E24">
        <v>1</v>
      </c>
      <c r="F24">
        <v>0</v>
      </c>
      <c r="G24">
        <v>2</v>
      </c>
      <c r="H24">
        <v>0</v>
      </c>
      <c r="I24">
        <v>4</v>
      </c>
      <c r="J24">
        <v>2</v>
      </c>
      <c r="K24">
        <v>1</v>
      </c>
      <c r="L24">
        <v>20169</v>
      </c>
      <c r="M24">
        <v>13</v>
      </c>
      <c r="N24" s="126">
        <f t="shared" si="1"/>
        <v>20182</v>
      </c>
      <c r="O24">
        <v>20169</v>
      </c>
      <c r="P24">
        <v>13</v>
      </c>
      <c r="Q24" s="154">
        <f t="shared" si="2"/>
        <v>20182</v>
      </c>
      <c r="R24">
        <v>9440</v>
      </c>
      <c r="S24" s="156">
        <f t="shared" si="3"/>
        <v>0.46804501958451089</v>
      </c>
      <c r="T24">
        <v>13</v>
      </c>
      <c r="U24" s="155">
        <f t="shared" si="4"/>
        <v>1</v>
      </c>
      <c r="V24" s="126">
        <f t="shared" si="5"/>
        <v>9453</v>
      </c>
      <c r="W24" s="155">
        <f t="shared" si="6"/>
        <v>0.46838767218313349</v>
      </c>
      <c r="X24">
        <v>257</v>
      </c>
      <c r="Y24">
        <v>1</v>
      </c>
      <c r="Z24" s="154">
        <f t="shared" si="7"/>
        <v>258</v>
      </c>
      <c r="AA24">
        <v>224</v>
      </c>
      <c r="AB24">
        <v>1</v>
      </c>
      <c r="AC24" s="154">
        <f t="shared" si="8"/>
        <v>225</v>
      </c>
      <c r="AD24">
        <v>1</v>
      </c>
      <c r="AE24">
        <v>433</v>
      </c>
      <c r="AF24" s="154">
        <f t="shared" si="9"/>
        <v>434</v>
      </c>
      <c r="AG24">
        <v>1</v>
      </c>
      <c r="AH24">
        <v>1</v>
      </c>
      <c r="AI24">
        <v>0</v>
      </c>
      <c r="AJ24">
        <v>2</v>
      </c>
      <c r="AK24"/>
    </row>
    <row r="25" spans="1:37" s="39" customFormat="1" x14ac:dyDescent="0.25">
      <c r="A25" t="s">
        <v>42</v>
      </c>
      <c r="B25" t="s">
        <v>378</v>
      </c>
      <c r="C25" t="s">
        <v>379</v>
      </c>
      <c r="D25" t="s">
        <v>35</v>
      </c>
      <c r="E25">
        <v>0</v>
      </c>
      <c r="F25">
        <v>1</v>
      </c>
      <c r="G25">
        <v>2</v>
      </c>
      <c r="H25">
        <v>2</v>
      </c>
      <c r="I25">
        <v>2</v>
      </c>
      <c r="J25">
        <v>2</v>
      </c>
      <c r="K25">
        <v>2</v>
      </c>
      <c r="L25">
        <v>2566</v>
      </c>
      <c r="M25">
        <v>6</v>
      </c>
      <c r="N25" s="126">
        <f t="shared" si="1"/>
        <v>2572</v>
      </c>
      <c r="O25" s="132" t="s">
        <v>352</v>
      </c>
      <c r="P25" s="132" t="s">
        <v>352</v>
      </c>
      <c r="Q25" s="154"/>
      <c r="R25" s="132" t="s">
        <v>352</v>
      </c>
      <c r="S25" s="156"/>
      <c r="T25" s="132"/>
      <c r="U25" s="155"/>
      <c r="V25" s="126"/>
      <c r="W25" s="155"/>
      <c r="X25" s="132" t="s">
        <v>352</v>
      </c>
      <c r="Y25" s="132" t="s">
        <v>352</v>
      </c>
      <c r="Z25" s="154"/>
      <c r="AA25" s="132"/>
      <c r="AB25" s="132"/>
      <c r="AC25" s="154"/>
      <c r="AD25" s="132" t="s">
        <v>352</v>
      </c>
      <c r="AE25" s="132" t="s">
        <v>352</v>
      </c>
      <c r="AF25" s="154"/>
      <c r="AG25">
        <v>2</v>
      </c>
      <c r="AH25">
        <v>2</v>
      </c>
      <c r="AI25">
        <v>0</v>
      </c>
      <c r="AJ25">
        <v>2</v>
      </c>
      <c r="AK25"/>
    </row>
    <row r="26" spans="1:37" s="39" customFormat="1" x14ac:dyDescent="0.25">
      <c r="A26" t="s">
        <v>42</v>
      </c>
      <c r="B26" t="s">
        <v>378</v>
      </c>
      <c r="C26" t="s">
        <v>380</v>
      </c>
      <c r="D26" t="s">
        <v>35</v>
      </c>
      <c r="E26">
        <v>1</v>
      </c>
      <c r="F26">
        <v>0</v>
      </c>
      <c r="G26">
        <v>2</v>
      </c>
      <c r="H26">
        <v>0</v>
      </c>
      <c r="I26">
        <v>3</v>
      </c>
      <c r="J26">
        <v>0</v>
      </c>
      <c r="K26">
        <v>0</v>
      </c>
      <c r="L26">
        <v>2486</v>
      </c>
      <c r="M26">
        <v>23</v>
      </c>
      <c r="N26" s="126">
        <f t="shared" si="1"/>
        <v>2509</v>
      </c>
      <c r="O26">
        <v>2486</v>
      </c>
      <c r="P26">
        <v>23</v>
      </c>
      <c r="Q26" s="154">
        <f t="shared" si="2"/>
        <v>2509</v>
      </c>
      <c r="R26">
        <v>1427</v>
      </c>
      <c r="S26" s="156">
        <f t="shared" si="3"/>
        <v>0.57401448109412712</v>
      </c>
      <c r="T26">
        <v>19</v>
      </c>
      <c r="U26" s="155">
        <f t="shared" si="4"/>
        <v>0.82608695652173914</v>
      </c>
      <c r="V26" s="126">
        <f t="shared" si="5"/>
        <v>1446</v>
      </c>
      <c r="W26" s="155">
        <f t="shared" si="6"/>
        <v>0.57632522917497009</v>
      </c>
      <c r="X26">
        <v>32</v>
      </c>
      <c r="Y26">
        <v>1</v>
      </c>
      <c r="Z26" s="154">
        <f t="shared" si="7"/>
        <v>33</v>
      </c>
      <c r="AA26">
        <v>29</v>
      </c>
      <c r="AB26">
        <v>1</v>
      </c>
      <c r="AC26" s="154">
        <f t="shared" si="8"/>
        <v>30</v>
      </c>
      <c r="AD26">
        <v>0</v>
      </c>
      <c r="AE26">
        <v>56</v>
      </c>
      <c r="AF26" s="154">
        <f t="shared" si="9"/>
        <v>56</v>
      </c>
      <c r="AG26">
        <v>1</v>
      </c>
      <c r="AH26">
        <v>1</v>
      </c>
      <c r="AI26">
        <v>0</v>
      </c>
      <c r="AJ26">
        <v>2</v>
      </c>
      <c r="AK26"/>
    </row>
    <row r="27" spans="1:37" s="39" customFormat="1" x14ac:dyDescent="0.25">
      <c r="A27" t="s">
        <v>42</v>
      </c>
      <c r="B27" t="s">
        <v>378</v>
      </c>
      <c r="C27" t="s">
        <v>381</v>
      </c>
      <c r="D27" t="s">
        <v>35</v>
      </c>
      <c r="E27">
        <v>0</v>
      </c>
      <c r="F27">
        <v>1</v>
      </c>
      <c r="G27">
        <v>1</v>
      </c>
      <c r="H27">
        <v>1</v>
      </c>
      <c r="I27">
        <v>1</v>
      </c>
      <c r="J27">
        <v>1</v>
      </c>
      <c r="K27">
        <v>1</v>
      </c>
      <c r="L27">
        <v>1007</v>
      </c>
      <c r="M27">
        <v>6</v>
      </c>
      <c r="N27" s="126">
        <f t="shared" si="1"/>
        <v>1013</v>
      </c>
      <c r="O27" s="132" t="s">
        <v>352</v>
      </c>
      <c r="P27" s="132" t="s">
        <v>352</v>
      </c>
      <c r="Q27" s="154"/>
      <c r="R27" s="132" t="s">
        <v>352</v>
      </c>
      <c r="S27" s="156"/>
      <c r="T27" s="132"/>
      <c r="U27" s="155"/>
      <c r="V27" s="126"/>
      <c r="W27" s="155"/>
      <c r="X27" s="132"/>
      <c r="Y27" s="132" t="s">
        <v>352</v>
      </c>
      <c r="Z27" s="154"/>
      <c r="AA27" s="132"/>
      <c r="AB27" s="132"/>
      <c r="AC27" s="154"/>
      <c r="AD27" s="132" t="s">
        <v>352</v>
      </c>
      <c r="AE27" s="132" t="s">
        <v>352</v>
      </c>
      <c r="AF27" s="154"/>
      <c r="AG27">
        <v>1</v>
      </c>
      <c r="AH27">
        <v>1</v>
      </c>
      <c r="AI27">
        <v>0</v>
      </c>
      <c r="AJ27">
        <v>1</v>
      </c>
      <c r="AK27"/>
    </row>
    <row r="28" spans="1:37" s="39" customFormat="1" x14ac:dyDescent="0.25">
      <c r="A28" t="s">
        <v>42</v>
      </c>
      <c r="B28" t="s">
        <v>378</v>
      </c>
      <c r="C28" t="s">
        <v>382</v>
      </c>
      <c r="D28" t="s">
        <v>35</v>
      </c>
      <c r="E28">
        <v>0</v>
      </c>
      <c r="F28">
        <v>1</v>
      </c>
      <c r="G28">
        <v>2</v>
      </c>
      <c r="H28">
        <v>2</v>
      </c>
      <c r="I28">
        <v>2</v>
      </c>
      <c r="J28">
        <v>2</v>
      </c>
      <c r="K28">
        <v>2</v>
      </c>
      <c r="L28">
        <v>1420</v>
      </c>
      <c r="M28">
        <v>99</v>
      </c>
      <c r="N28" s="126">
        <f t="shared" si="1"/>
        <v>1519</v>
      </c>
      <c r="O28" s="132" t="s">
        <v>352</v>
      </c>
      <c r="P28" s="132" t="s">
        <v>352</v>
      </c>
      <c r="Q28" s="154"/>
      <c r="R28" s="132" t="s">
        <v>352</v>
      </c>
      <c r="S28" s="156"/>
      <c r="T28" s="132"/>
      <c r="U28" s="155"/>
      <c r="V28" s="126"/>
      <c r="W28" s="155"/>
      <c r="X28" s="132"/>
      <c r="Y28" s="132" t="s">
        <v>352</v>
      </c>
      <c r="Z28" s="154"/>
      <c r="AA28" s="132"/>
      <c r="AB28" s="132"/>
      <c r="AC28" s="154"/>
      <c r="AD28" s="132" t="s">
        <v>352</v>
      </c>
      <c r="AE28" s="132" t="s">
        <v>352</v>
      </c>
      <c r="AF28" s="154"/>
      <c r="AG28">
        <v>0</v>
      </c>
      <c r="AH28">
        <v>0</v>
      </c>
      <c r="AI28">
        <v>0</v>
      </c>
      <c r="AJ28">
        <v>2</v>
      </c>
      <c r="AK28"/>
    </row>
    <row r="29" spans="1:37" s="39" customFormat="1" x14ac:dyDescent="0.25">
      <c r="A29" t="s">
        <v>43</v>
      </c>
      <c r="B29" t="s">
        <v>383</v>
      </c>
      <c r="C29" t="s">
        <v>130</v>
      </c>
      <c r="D29" t="s">
        <v>35</v>
      </c>
      <c r="E29">
        <v>1</v>
      </c>
      <c r="F29">
        <v>0</v>
      </c>
      <c r="G29">
        <v>6</v>
      </c>
      <c r="H29">
        <v>0</v>
      </c>
      <c r="I29">
        <v>7</v>
      </c>
      <c r="J29">
        <v>2</v>
      </c>
      <c r="K29">
        <v>2</v>
      </c>
      <c r="L29">
        <v>899</v>
      </c>
      <c r="M29">
        <v>1</v>
      </c>
      <c r="N29" s="126">
        <f t="shared" si="1"/>
        <v>900</v>
      </c>
      <c r="O29">
        <v>899</v>
      </c>
      <c r="P29">
        <v>1</v>
      </c>
      <c r="Q29" s="154">
        <f t="shared" si="2"/>
        <v>900</v>
      </c>
      <c r="R29">
        <v>627</v>
      </c>
      <c r="S29" s="156">
        <f t="shared" si="3"/>
        <v>0.69744160177975534</v>
      </c>
      <c r="T29">
        <v>2</v>
      </c>
      <c r="U29" s="155">
        <f t="shared" si="4"/>
        <v>2</v>
      </c>
      <c r="V29" s="126">
        <f t="shared" si="5"/>
        <v>629</v>
      </c>
      <c r="W29" s="155">
        <f t="shared" si="6"/>
        <v>0.69888888888888889</v>
      </c>
      <c r="X29">
        <v>10</v>
      </c>
      <c r="Y29">
        <v>1</v>
      </c>
      <c r="Z29" s="154">
        <f t="shared" si="7"/>
        <v>11</v>
      </c>
      <c r="AA29">
        <v>8</v>
      </c>
      <c r="AB29">
        <v>1</v>
      </c>
      <c r="AC29" s="154">
        <f t="shared" si="8"/>
        <v>9</v>
      </c>
      <c r="AD29">
        <v>0</v>
      </c>
      <c r="AE29">
        <v>3</v>
      </c>
      <c r="AF29" s="154">
        <f t="shared" si="9"/>
        <v>3</v>
      </c>
      <c r="AG29">
        <v>3</v>
      </c>
      <c r="AH29">
        <v>3</v>
      </c>
      <c r="AI29">
        <v>0</v>
      </c>
      <c r="AJ29">
        <v>6</v>
      </c>
      <c r="AK29"/>
    </row>
    <row r="30" spans="1:37" s="39" customFormat="1" x14ac:dyDescent="0.25">
      <c r="A30" t="s">
        <v>43</v>
      </c>
      <c r="B30" t="s">
        <v>384</v>
      </c>
      <c r="C30" t="s">
        <v>130</v>
      </c>
      <c r="D30" t="s">
        <v>35</v>
      </c>
      <c r="E30">
        <v>1</v>
      </c>
      <c r="F30">
        <v>0</v>
      </c>
      <c r="G30">
        <v>6</v>
      </c>
      <c r="H30">
        <v>0</v>
      </c>
      <c r="I30">
        <v>7</v>
      </c>
      <c r="J30">
        <v>5</v>
      </c>
      <c r="K30">
        <v>4</v>
      </c>
      <c r="L30">
        <v>1501</v>
      </c>
      <c r="M30">
        <v>5</v>
      </c>
      <c r="N30" s="126">
        <f t="shared" si="1"/>
        <v>1506</v>
      </c>
      <c r="O30">
        <v>1501</v>
      </c>
      <c r="P30">
        <v>5</v>
      </c>
      <c r="Q30" s="154">
        <f t="shared" si="2"/>
        <v>1506</v>
      </c>
      <c r="R30">
        <v>730</v>
      </c>
      <c r="S30" s="156">
        <f t="shared" si="3"/>
        <v>0.48634243837441704</v>
      </c>
      <c r="T30">
        <v>4</v>
      </c>
      <c r="U30" s="155">
        <f t="shared" si="4"/>
        <v>0.8</v>
      </c>
      <c r="V30" s="126">
        <f t="shared" si="5"/>
        <v>734</v>
      </c>
      <c r="W30" s="155">
        <f t="shared" si="6"/>
        <v>0.48738379814077026</v>
      </c>
      <c r="X30">
        <v>6</v>
      </c>
      <c r="Y30">
        <v>0</v>
      </c>
      <c r="Z30" s="154">
        <f t="shared" si="7"/>
        <v>6</v>
      </c>
      <c r="AA30">
        <v>0</v>
      </c>
      <c r="AB30">
        <v>0</v>
      </c>
      <c r="AC30" s="154">
        <f t="shared" si="8"/>
        <v>0</v>
      </c>
      <c r="AD30">
        <v>0</v>
      </c>
      <c r="AE30">
        <v>3</v>
      </c>
      <c r="AF30" s="154">
        <f t="shared" si="9"/>
        <v>3</v>
      </c>
      <c r="AG30">
        <v>3</v>
      </c>
      <c r="AH30">
        <v>3</v>
      </c>
      <c r="AI30">
        <v>0</v>
      </c>
      <c r="AJ30">
        <v>6</v>
      </c>
      <c r="AK30"/>
    </row>
    <row r="31" spans="1:37" s="39" customFormat="1" x14ac:dyDescent="0.25">
      <c r="A31" t="s">
        <v>44</v>
      </c>
      <c r="B31" t="s">
        <v>385</v>
      </c>
      <c r="C31" t="s">
        <v>130</v>
      </c>
      <c r="D31" t="s">
        <v>45</v>
      </c>
      <c r="E31">
        <v>1</v>
      </c>
      <c r="F31">
        <v>0</v>
      </c>
      <c r="G31">
        <v>6</v>
      </c>
      <c r="H31">
        <v>0</v>
      </c>
      <c r="I31">
        <v>8</v>
      </c>
      <c r="J31">
        <v>4</v>
      </c>
      <c r="K31">
        <v>4</v>
      </c>
      <c r="L31">
        <v>4580</v>
      </c>
      <c r="M31">
        <v>12</v>
      </c>
      <c r="N31" s="126">
        <f t="shared" si="1"/>
        <v>4592</v>
      </c>
      <c r="O31">
        <v>4580</v>
      </c>
      <c r="P31">
        <v>12</v>
      </c>
      <c r="Q31" s="154">
        <f t="shared" si="2"/>
        <v>4592</v>
      </c>
      <c r="R31">
        <v>2527</v>
      </c>
      <c r="S31" s="156">
        <f t="shared" si="3"/>
        <v>0.55174672489082965</v>
      </c>
      <c r="T31">
        <v>12</v>
      </c>
      <c r="U31" s="155">
        <f t="shared" si="4"/>
        <v>1</v>
      </c>
      <c r="V31" s="126">
        <f t="shared" si="5"/>
        <v>2539</v>
      </c>
      <c r="W31" s="155">
        <f t="shared" si="6"/>
        <v>0.55291811846689898</v>
      </c>
      <c r="X31">
        <v>86</v>
      </c>
      <c r="Y31">
        <v>0</v>
      </c>
      <c r="Z31" s="154">
        <f t="shared" si="7"/>
        <v>86</v>
      </c>
      <c r="AA31">
        <v>70</v>
      </c>
      <c r="AB31">
        <v>0</v>
      </c>
      <c r="AC31" s="154">
        <f t="shared" si="8"/>
        <v>70</v>
      </c>
      <c r="AD31">
        <v>14</v>
      </c>
      <c r="AE31">
        <v>167</v>
      </c>
      <c r="AF31" s="154">
        <f t="shared" si="9"/>
        <v>181</v>
      </c>
      <c r="AG31">
        <v>4</v>
      </c>
      <c r="AH31">
        <v>3</v>
      </c>
      <c r="AI31">
        <v>0</v>
      </c>
      <c r="AJ31">
        <v>6</v>
      </c>
      <c r="AK31"/>
    </row>
    <row r="32" spans="1:37" s="39" customFormat="1" x14ac:dyDescent="0.25">
      <c r="A32" t="s">
        <v>44</v>
      </c>
      <c r="B32" t="s">
        <v>386</v>
      </c>
      <c r="C32" t="s">
        <v>130</v>
      </c>
      <c r="D32" t="s">
        <v>45</v>
      </c>
      <c r="E32">
        <v>1</v>
      </c>
      <c r="F32">
        <v>0</v>
      </c>
      <c r="G32">
        <v>6</v>
      </c>
      <c r="H32">
        <v>0</v>
      </c>
      <c r="I32">
        <v>9</v>
      </c>
      <c r="J32">
        <v>1</v>
      </c>
      <c r="K32">
        <v>1</v>
      </c>
      <c r="L32">
        <v>14435</v>
      </c>
      <c r="M32">
        <v>9</v>
      </c>
      <c r="N32" s="126">
        <f t="shared" si="1"/>
        <v>14444</v>
      </c>
      <c r="O32">
        <v>14435</v>
      </c>
      <c r="P32">
        <v>9</v>
      </c>
      <c r="Q32" s="154">
        <f t="shared" si="2"/>
        <v>14444</v>
      </c>
      <c r="R32">
        <v>7592</v>
      </c>
      <c r="S32" s="156">
        <f t="shared" si="3"/>
        <v>0.5259438863872532</v>
      </c>
      <c r="T32">
        <v>8</v>
      </c>
      <c r="U32" s="155">
        <f t="shared" si="4"/>
        <v>0.88888888888888884</v>
      </c>
      <c r="V32" s="126">
        <f t="shared" si="5"/>
        <v>7600</v>
      </c>
      <c r="W32" s="155">
        <f t="shared" si="6"/>
        <v>0.52617003600110768</v>
      </c>
      <c r="X32">
        <v>127</v>
      </c>
      <c r="Y32">
        <v>1</v>
      </c>
      <c r="Z32" s="154">
        <f t="shared" si="7"/>
        <v>128</v>
      </c>
      <c r="AA32">
        <v>96</v>
      </c>
      <c r="AB32">
        <v>1</v>
      </c>
      <c r="AC32" s="154">
        <f t="shared" si="8"/>
        <v>97</v>
      </c>
      <c r="AD32">
        <v>72</v>
      </c>
      <c r="AE32">
        <v>726</v>
      </c>
      <c r="AF32" s="154">
        <f t="shared" si="9"/>
        <v>798</v>
      </c>
      <c r="AG32">
        <v>4</v>
      </c>
      <c r="AH32">
        <v>2</v>
      </c>
      <c r="AI32">
        <v>0</v>
      </c>
      <c r="AJ32">
        <v>6</v>
      </c>
      <c r="AK32"/>
    </row>
    <row r="33" spans="1:37" s="39" customFormat="1" x14ac:dyDescent="0.25">
      <c r="A33" t="s">
        <v>44</v>
      </c>
      <c r="B33" t="s">
        <v>387</v>
      </c>
      <c r="C33" t="s">
        <v>130</v>
      </c>
      <c r="D33" t="s">
        <v>45</v>
      </c>
      <c r="E33">
        <v>1</v>
      </c>
      <c r="F33">
        <v>0</v>
      </c>
      <c r="G33">
        <v>6</v>
      </c>
      <c r="H33">
        <v>0</v>
      </c>
      <c r="I33">
        <v>11</v>
      </c>
      <c r="J33">
        <v>4</v>
      </c>
      <c r="K33">
        <v>4</v>
      </c>
      <c r="L33">
        <v>3716</v>
      </c>
      <c r="M33">
        <v>9</v>
      </c>
      <c r="N33" s="126">
        <f t="shared" si="1"/>
        <v>3725</v>
      </c>
      <c r="O33">
        <v>3716</v>
      </c>
      <c r="P33">
        <v>9</v>
      </c>
      <c r="Q33" s="154">
        <f t="shared" si="2"/>
        <v>3725</v>
      </c>
      <c r="R33">
        <v>2198</v>
      </c>
      <c r="S33" s="156">
        <f t="shared" si="3"/>
        <v>0.59149623250807315</v>
      </c>
      <c r="T33">
        <v>7</v>
      </c>
      <c r="U33" s="155">
        <f t="shared" si="4"/>
        <v>0.77777777777777779</v>
      </c>
      <c r="V33" s="126">
        <f t="shared" si="5"/>
        <v>2205</v>
      </c>
      <c r="W33" s="155">
        <f t="shared" si="6"/>
        <v>0.59194630872483223</v>
      </c>
      <c r="X33">
        <v>64</v>
      </c>
      <c r="Y33">
        <v>1</v>
      </c>
      <c r="Z33" s="154">
        <f t="shared" si="7"/>
        <v>65</v>
      </c>
      <c r="AA33">
        <v>50</v>
      </c>
      <c r="AB33">
        <v>1</v>
      </c>
      <c r="AC33" s="154">
        <f t="shared" si="8"/>
        <v>51</v>
      </c>
      <c r="AD33">
        <v>14</v>
      </c>
      <c r="AE33">
        <v>124</v>
      </c>
      <c r="AF33" s="154">
        <f t="shared" si="9"/>
        <v>138</v>
      </c>
      <c r="AG33">
        <v>6</v>
      </c>
      <c r="AH33">
        <v>3</v>
      </c>
      <c r="AI33">
        <v>0</v>
      </c>
      <c r="AJ33">
        <v>6</v>
      </c>
      <c r="AK33"/>
    </row>
    <row r="34" spans="1:37" s="39" customFormat="1" x14ac:dyDescent="0.25">
      <c r="A34" t="s">
        <v>44</v>
      </c>
      <c r="B34" t="s">
        <v>388</v>
      </c>
      <c r="C34" t="s">
        <v>130</v>
      </c>
      <c r="D34" t="s">
        <v>45</v>
      </c>
      <c r="E34">
        <v>1</v>
      </c>
      <c r="F34">
        <v>0</v>
      </c>
      <c r="G34">
        <v>6</v>
      </c>
      <c r="H34">
        <v>0</v>
      </c>
      <c r="I34">
        <v>11</v>
      </c>
      <c r="J34">
        <v>3</v>
      </c>
      <c r="K34">
        <v>2</v>
      </c>
      <c r="L34">
        <v>5049</v>
      </c>
      <c r="M34">
        <v>5</v>
      </c>
      <c r="N34" s="126">
        <f t="shared" si="1"/>
        <v>5054</v>
      </c>
      <c r="O34">
        <v>5049</v>
      </c>
      <c r="P34">
        <v>5</v>
      </c>
      <c r="Q34" s="154">
        <f t="shared" si="2"/>
        <v>5054</v>
      </c>
      <c r="R34">
        <v>2655</v>
      </c>
      <c r="S34" s="156">
        <f t="shared" si="3"/>
        <v>0.52584670231729058</v>
      </c>
      <c r="T34">
        <v>4</v>
      </c>
      <c r="U34" s="155">
        <f t="shared" si="4"/>
        <v>0.8</v>
      </c>
      <c r="V34" s="126">
        <f t="shared" si="5"/>
        <v>2659</v>
      </c>
      <c r="W34" s="155">
        <f t="shared" si="6"/>
        <v>0.52611792639493471</v>
      </c>
      <c r="X34">
        <v>52</v>
      </c>
      <c r="Y34">
        <v>1</v>
      </c>
      <c r="Z34" s="154">
        <f t="shared" si="7"/>
        <v>53</v>
      </c>
      <c r="AA34">
        <v>44</v>
      </c>
      <c r="AB34">
        <v>1</v>
      </c>
      <c r="AC34" s="154">
        <f t="shared" si="8"/>
        <v>45</v>
      </c>
      <c r="AD34">
        <v>13</v>
      </c>
      <c r="AE34">
        <v>275</v>
      </c>
      <c r="AF34" s="154">
        <f t="shared" si="9"/>
        <v>288</v>
      </c>
      <c r="AG34">
        <v>5</v>
      </c>
      <c r="AH34">
        <v>3</v>
      </c>
      <c r="AI34">
        <v>0</v>
      </c>
      <c r="AJ34">
        <v>6</v>
      </c>
      <c r="AK34"/>
    </row>
    <row r="35" spans="1:37" s="39" customFormat="1" x14ac:dyDescent="0.25">
      <c r="A35" t="s">
        <v>44</v>
      </c>
      <c r="B35" t="s">
        <v>389</v>
      </c>
      <c r="C35" t="s">
        <v>130</v>
      </c>
      <c r="D35" t="s">
        <v>45</v>
      </c>
      <c r="E35">
        <v>1</v>
      </c>
      <c r="F35">
        <v>0</v>
      </c>
      <c r="G35">
        <v>6</v>
      </c>
      <c r="H35">
        <v>0</v>
      </c>
      <c r="I35">
        <v>9</v>
      </c>
      <c r="J35">
        <v>4</v>
      </c>
      <c r="K35">
        <v>2</v>
      </c>
      <c r="L35">
        <v>458</v>
      </c>
      <c r="M35">
        <v>6</v>
      </c>
      <c r="N35" s="126">
        <f t="shared" si="1"/>
        <v>464</v>
      </c>
      <c r="O35">
        <v>458</v>
      </c>
      <c r="P35">
        <v>6</v>
      </c>
      <c r="Q35" s="154">
        <f t="shared" si="2"/>
        <v>464</v>
      </c>
      <c r="R35">
        <v>284</v>
      </c>
      <c r="S35" s="156">
        <f t="shared" si="3"/>
        <v>0.62008733624454149</v>
      </c>
      <c r="T35">
        <v>6</v>
      </c>
      <c r="U35" s="155">
        <f t="shared" si="4"/>
        <v>1</v>
      </c>
      <c r="V35" s="126">
        <f t="shared" si="5"/>
        <v>290</v>
      </c>
      <c r="W35" s="155">
        <f t="shared" si="6"/>
        <v>0.625</v>
      </c>
      <c r="X35">
        <v>3</v>
      </c>
      <c r="Y35">
        <v>1</v>
      </c>
      <c r="Z35" s="154">
        <f t="shared" si="7"/>
        <v>4</v>
      </c>
      <c r="AA35">
        <v>2</v>
      </c>
      <c r="AB35">
        <v>2</v>
      </c>
      <c r="AC35" s="154">
        <f t="shared" si="8"/>
        <v>4</v>
      </c>
      <c r="AD35">
        <v>1</v>
      </c>
      <c r="AE35">
        <v>2</v>
      </c>
      <c r="AF35" s="154">
        <f t="shared" si="9"/>
        <v>3</v>
      </c>
      <c r="AG35">
        <v>3</v>
      </c>
      <c r="AH35">
        <v>2</v>
      </c>
      <c r="AI35">
        <v>0</v>
      </c>
      <c r="AJ35">
        <v>6</v>
      </c>
      <c r="AK35"/>
    </row>
    <row r="36" spans="1:37" s="39" customFormat="1" x14ac:dyDescent="0.25">
      <c r="A36" t="s">
        <v>44</v>
      </c>
      <c r="B36" t="s">
        <v>390</v>
      </c>
      <c r="C36" t="s">
        <v>130</v>
      </c>
      <c r="D36" t="s">
        <v>45</v>
      </c>
      <c r="E36">
        <v>1</v>
      </c>
      <c r="F36">
        <v>0</v>
      </c>
      <c r="G36">
        <v>6</v>
      </c>
      <c r="H36">
        <v>0</v>
      </c>
      <c r="I36">
        <v>11</v>
      </c>
      <c r="J36">
        <v>4</v>
      </c>
      <c r="K36">
        <v>4</v>
      </c>
      <c r="L36">
        <v>3208</v>
      </c>
      <c r="M36">
        <v>20</v>
      </c>
      <c r="N36" s="126">
        <f t="shared" si="1"/>
        <v>3228</v>
      </c>
      <c r="O36">
        <v>3208</v>
      </c>
      <c r="P36">
        <v>20</v>
      </c>
      <c r="Q36" s="154">
        <f t="shared" si="2"/>
        <v>3228</v>
      </c>
      <c r="R36">
        <v>1781</v>
      </c>
      <c r="S36" s="156">
        <f t="shared" si="3"/>
        <v>0.55517456359102246</v>
      </c>
      <c r="T36">
        <v>20</v>
      </c>
      <c r="U36" s="155">
        <f t="shared" si="4"/>
        <v>1</v>
      </c>
      <c r="V36" s="126">
        <f t="shared" si="5"/>
        <v>1801</v>
      </c>
      <c r="W36" s="155">
        <f t="shared" si="6"/>
        <v>0.55793060718711274</v>
      </c>
      <c r="X36">
        <v>46</v>
      </c>
      <c r="Y36">
        <v>5</v>
      </c>
      <c r="Z36" s="154">
        <f t="shared" si="7"/>
        <v>51</v>
      </c>
      <c r="AA36">
        <v>40</v>
      </c>
      <c r="AB36">
        <v>5</v>
      </c>
      <c r="AC36" s="154">
        <f t="shared" si="8"/>
        <v>45</v>
      </c>
      <c r="AD36">
        <v>9</v>
      </c>
      <c r="AE36">
        <v>160</v>
      </c>
      <c r="AF36" s="154">
        <f t="shared" si="9"/>
        <v>169</v>
      </c>
      <c r="AG36">
        <v>4</v>
      </c>
      <c r="AH36">
        <v>3</v>
      </c>
      <c r="AI36">
        <v>0</v>
      </c>
      <c r="AJ36">
        <v>6</v>
      </c>
      <c r="AK36"/>
    </row>
    <row r="37" spans="1:37" s="39" customFormat="1" x14ac:dyDescent="0.25">
      <c r="A37" t="s">
        <v>46</v>
      </c>
      <c r="B37" t="s">
        <v>391</v>
      </c>
      <c r="C37" t="s">
        <v>392</v>
      </c>
      <c r="D37" t="s">
        <v>45</v>
      </c>
      <c r="E37">
        <v>1</v>
      </c>
      <c r="F37">
        <v>0</v>
      </c>
      <c r="G37">
        <v>1</v>
      </c>
      <c r="H37">
        <v>0</v>
      </c>
      <c r="I37">
        <v>2</v>
      </c>
      <c r="J37">
        <v>1</v>
      </c>
      <c r="K37">
        <v>0</v>
      </c>
      <c r="L37">
        <v>2329</v>
      </c>
      <c r="M37">
        <v>3</v>
      </c>
      <c r="N37" s="126">
        <f t="shared" si="1"/>
        <v>2332</v>
      </c>
      <c r="O37">
        <v>2329</v>
      </c>
      <c r="P37">
        <v>3</v>
      </c>
      <c r="Q37" s="154">
        <f t="shared" si="2"/>
        <v>2332</v>
      </c>
      <c r="R37">
        <v>1194</v>
      </c>
      <c r="S37" s="156">
        <f t="shared" si="3"/>
        <v>0.5126663804207815</v>
      </c>
      <c r="T37">
        <v>3</v>
      </c>
      <c r="U37" s="155">
        <f t="shared" si="4"/>
        <v>1</v>
      </c>
      <c r="V37" s="126">
        <f t="shared" si="5"/>
        <v>1197</v>
      </c>
      <c r="W37" s="155">
        <f t="shared" si="6"/>
        <v>0.51329331046312177</v>
      </c>
      <c r="X37">
        <v>85</v>
      </c>
      <c r="Y37">
        <v>0</v>
      </c>
      <c r="Z37" s="154">
        <f t="shared" si="7"/>
        <v>85</v>
      </c>
      <c r="AA37">
        <v>43</v>
      </c>
      <c r="AB37">
        <v>0</v>
      </c>
      <c r="AC37" s="154">
        <f t="shared" si="8"/>
        <v>43</v>
      </c>
      <c r="AD37">
        <v>7</v>
      </c>
      <c r="AE37">
        <v>43</v>
      </c>
      <c r="AF37" s="154">
        <f t="shared" si="9"/>
        <v>50</v>
      </c>
      <c r="AG37">
        <v>1</v>
      </c>
      <c r="AH37">
        <v>1</v>
      </c>
      <c r="AI37">
        <v>0</v>
      </c>
      <c r="AJ37">
        <v>1</v>
      </c>
      <c r="AK37"/>
    </row>
    <row r="38" spans="1:37" s="39" customFormat="1" x14ac:dyDescent="0.25">
      <c r="A38" t="s">
        <v>46</v>
      </c>
      <c r="B38" t="s">
        <v>391</v>
      </c>
      <c r="C38" t="s">
        <v>393</v>
      </c>
      <c r="D38" t="s">
        <v>45</v>
      </c>
      <c r="E38">
        <v>0</v>
      </c>
      <c r="F38">
        <v>1</v>
      </c>
      <c r="G38">
        <v>1</v>
      </c>
      <c r="H38">
        <v>1</v>
      </c>
      <c r="I38">
        <v>1</v>
      </c>
      <c r="J38">
        <v>1</v>
      </c>
      <c r="K38">
        <v>1</v>
      </c>
      <c r="L38">
        <v>2721</v>
      </c>
      <c r="M38">
        <v>16</v>
      </c>
      <c r="N38" s="126">
        <f t="shared" si="1"/>
        <v>2737</v>
      </c>
      <c r="O38" s="132" t="s">
        <v>352</v>
      </c>
      <c r="P38" s="132" t="s">
        <v>352</v>
      </c>
      <c r="Q38" s="154"/>
      <c r="R38" s="132" t="s">
        <v>352</v>
      </c>
      <c r="S38" s="156"/>
      <c r="T38" s="132"/>
      <c r="U38" s="155"/>
      <c r="V38" s="126"/>
      <c r="W38" s="155"/>
      <c r="X38" s="132" t="s">
        <v>352</v>
      </c>
      <c r="Y38" s="132" t="s">
        <v>352</v>
      </c>
      <c r="Z38" s="154"/>
      <c r="AA38" s="132"/>
      <c r="AB38" s="132"/>
      <c r="AC38" s="154"/>
      <c r="AD38" s="132" t="s">
        <v>352</v>
      </c>
      <c r="AE38" s="132" t="s">
        <v>352</v>
      </c>
      <c r="AF38" s="154"/>
      <c r="AG38">
        <v>0</v>
      </c>
      <c r="AH38">
        <v>0</v>
      </c>
      <c r="AI38">
        <v>0</v>
      </c>
      <c r="AJ38">
        <v>1</v>
      </c>
      <c r="AK38"/>
    </row>
    <row r="39" spans="1:37" s="39" customFormat="1" x14ac:dyDescent="0.25">
      <c r="A39" t="s">
        <v>46</v>
      </c>
      <c r="B39" t="s">
        <v>391</v>
      </c>
      <c r="C39" t="s">
        <v>394</v>
      </c>
      <c r="D39" t="s">
        <v>45</v>
      </c>
      <c r="E39">
        <v>1</v>
      </c>
      <c r="F39">
        <v>0</v>
      </c>
      <c r="G39">
        <v>1</v>
      </c>
      <c r="H39">
        <v>0</v>
      </c>
      <c r="I39">
        <v>2</v>
      </c>
      <c r="J39">
        <v>0</v>
      </c>
      <c r="K39">
        <v>0</v>
      </c>
      <c r="L39">
        <v>3057</v>
      </c>
      <c r="M39">
        <v>28</v>
      </c>
      <c r="N39" s="126">
        <f t="shared" si="1"/>
        <v>3085</v>
      </c>
      <c r="O39">
        <v>3057</v>
      </c>
      <c r="P39">
        <v>28</v>
      </c>
      <c r="Q39" s="154">
        <f t="shared" si="2"/>
        <v>3085</v>
      </c>
      <c r="R39">
        <v>1635</v>
      </c>
      <c r="S39" s="156">
        <f t="shared" si="3"/>
        <v>0.53483807654563298</v>
      </c>
      <c r="T39">
        <v>26</v>
      </c>
      <c r="U39" s="155">
        <f t="shared" si="4"/>
        <v>0.9285714285714286</v>
      </c>
      <c r="V39" s="126">
        <f t="shared" si="5"/>
        <v>1661</v>
      </c>
      <c r="W39" s="155">
        <f t="shared" si="6"/>
        <v>0.53841166936790918</v>
      </c>
      <c r="X39">
        <v>106</v>
      </c>
      <c r="Y39">
        <v>1</v>
      </c>
      <c r="Z39" s="154">
        <f t="shared" si="7"/>
        <v>107</v>
      </c>
      <c r="AA39">
        <v>37</v>
      </c>
      <c r="AB39">
        <v>0</v>
      </c>
      <c r="AC39" s="154">
        <f t="shared" si="8"/>
        <v>37</v>
      </c>
      <c r="AD39">
        <v>2</v>
      </c>
      <c r="AE39">
        <v>112</v>
      </c>
      <c r="AF39" s="154">
        <f t="shared" si="9"/>
        <v>114</v>
      </c>
      <c r="AG39">
        <v>1</v>
      </c>
      <c r="AH39">
        <v>0</v>
      </c>
      <c r="AI39">
        <v>0</v>
      </c>
      <c r="AJ39">
        <v>1</v>
      </c>
      <c r="AK39"/>
    </row>
    <row r="40" spans="1:37" s="39" customFormat="1" x14ac:dyDescent="0.25">
      <c r="A40" t="s">
        <v>46</v>
      </c>
      <c r="B40" t="s">
        <v>391</v>
      </c>
      <c r="C40" t="s">
        <v>395</v>
      </c>
      <c r="D40" t="s">
        <v>45</v>
      </c>
      <c r="E40">
        <v>1</v>
      </c>
      <c r="F40">
        <v>0</v>
      </c>
      <c r="G40">
        <v>3</v>
      </c>
      <c r="H40">
        <v>0</v>
      </c>
      <c r="I40">
        <v>7</v>
      </c>
      <c r="J40">
        <v>3</v>
      </c>
      <c r="K40">
        <v>1</v>
      </c>
      <c r="L40">
        <v>7179</v>
      </c>
      <c r="M40">
        <v>9</v>
      </c>
      <c r="N40" s="126">
        <f t="shared" si="1"/>
        <v>7188</v>
      </c>
      <c r="O40">
        <v>7179</v>
      </c>
      <c r="P40">
        <v>9</v>
      </c>
      <c r="Q40" s="154">
        <f t="shared" si="2"/>
        <v>7188</v>
      </c>
      <c r="R40">
        <v>3101</v>
      </c>
      <c r="S40" s="156">
        <f t="shared" si="3"/>
        <v>0.43195431118540184</v>
      </c>
      <c r="T40">
        <v>8</v>
      </c>
      <c r="U40" s="155">
        <f t="shared" si="4"/>
        <v>0.88888888888888884</v>
      </c>
      <c r="V40" s="126">
        <f t="shared" si="5"/>
        <v>3109</v>
      </c>
      <c r="W40" s="155">
        <f t="shared" si="6"/>
        <v>0.43252643294379522</v>
      </c>
      <c r="X40">
        <v>330</v>
      </c>
      <c r="Y40">
        <v>6</v>
      </c>
      <c r="Z40" s="154">
        <f t="shared" si="7"/>
        <v>336</v>
      </c>
      <c r="AA40">
        <v>136</v>
      </c>
      <c r="AB40">
        <v>3</v>
      </c>
      <c r="AC40" s="154">
        <f t="shared" si="8"/>
        <v>139</v>
      </c>
      <c r="AD40">
        <v>44</v>
      </c>
      <c r="AE40">
        <v>60</v>
      </c>
      <c r="AF40" s="154">
        <f t="shared" si="9"/>
        <v>104</v>
      </c>
      <c r="AG40">
        <v>3</v>
      </c>
      <c r="AH40">
        <v>1</v>
      </c>
      <c r="AI40">
        <v>0</v>
      </c>
      <c r="AJ40">
        <v>3</v>
      </c>
      <c r="AK40"/>
    </row>
    <row r="41" spans="1:37" s="39" customFormat="1" x14ac:dyDescent="0.25">
      <c r="A41" t="s">
        <v>46</v>
      </c>
      <c r="B41" t="s">
        <v>396</v>
      </c>
      <c r="C41" t="s">
        <v>397</v>
      </c>
      <c r="D41" t="s">
        <v>45</v>
      </c>
      <c r="E41">
        <v>1</v>
      </c>
      <c r="F41">
        <v>0</v>
      </c>
      <c r="G41">
        <v>1</v>
      </c>
      <c r="H41">
        <v>0</v>
      </c>
      <c r="I41">
        <v>2</v>
      </c>
      <c r="J41">
        <v>1</v>
      </c>
      <c r="K41">
        <v>1</v>
      </c>
      <c r="L41">
        <v>2774</v>
      </c>
      <c r="M41">
        <v>14</v>
      </c>
      <c r="N41" s="126">
        <f t="shared" si="1"/>
        <v>2788</v>
      </c>
      <c r="O41">
        <v>2774</v>
      </c>
      <c r="P41">
        <v>14</v>
      </c>
      <c r="Q41" s="154">
        <f t="shared" si="2"/>
        <v>2788</v>
      </c>
      <c r="R41">
        <v>1388</v>
      </c>
      <c r="S41" s="156">
        <f t="shared" si="3"/>
        <v>0.50036049026676277</v>
      </c>
      <c r="T41">
        <v>12</v>
      </c>
      <c r="U41" s="155">
        <f t="shared" si="4"/>
        <v>0.8571428571428571</v>
      </c>
      <c r="V41" s="126">
        <f t="shared" si="5"/>
        <v>1400</v>
      </c>
      <c r="W41" s="155">
        <f t="shared" si="6"/>
        <v>0.5021520803443329</v>
      </c>
      <c r="X41">
        <v>112</v>
      </c>
      <c r="Y41">
        <v>0</v>
      </c>
      <c r="Z41" s="154">
        <f t="shared" si="7"/>
        <v>112</v>
      </c>
      <c r="AA41">
        <v>50</v>
      </c>
      <c r="AB41">
        <v>0</v>
      </c>
      <c r="AC41" s="154">
        <f t="shared" si="8"/>
        <v>50</v>
      </c>
      <c r="AD41">
        <v>5</v>
      </c>
      <c r="AE41">
        <v>96</v>
      </c>
      <c r="AF41" s="154">
        <f t="shared" si="9"/>
        <v>101</v>
      </c>
      <c r="AG41">
        <v>1</v>
      </c>
      <c r="AH41">
        <v>0</v>
      </c>
      <c r="AI41">
        <v>0</v>
      </c>
      <c r="AJ41">
        <v>1</v>
      </c>
      <c r="AK41"/>
    </row>
    <row r="42" spans="1:37" s="39" customFormat="1" x14ac:dyDescent="0.25">
      <c r="A42" t="s">
        <v>46</v>
      </c>
      <c r="B42" t="s">
        <v>396</v>
      </c>
      <c r="C42" t="s">
        <v>398</v>
      </c>
      <c r="D42" t="s">
        <v>45</v>
      </c>
      <c r="E42">
        <v>1</v>
      </c>
      <c r="F42">
        <v>0</v>
      </c>
      <c r="G42">
        <v>1</v>
      </c>
      <c r="H42">
        <v>0</v>
      </c>
      <c r="I42">
        <v>2</v>
      </c>
      <c r="J42">
        <v>0</v>
      </c>
      <c r="K42">
        <v>0</v>
      </c>
      <c r="L42">
        <v>3362</v>
      </c>
      <c r="M42">
        <v>2</v>
      </c>
      <c r="N42" s="126">
        <f t="shared" si="1"/>
        <v>3364</v>
      </c>
      <c r="O42">
        <v>3362</v>
      </c>
      <c r="P42">
        <v>2</v>
      </c>
      <c r="Q42" s="154">
        <f t="shared" si="2"/>
        <v>3364</v>
      </c>
      <c r="R42">
        <v>1900</v>
      </c>
      <c r="S42" s="156">
        <f t="shared" si="3"/>
        <v>0.56513979773944079</v>
      </c>
      <c r="T42">
        <v>2</v>
      </c>
      <c r="U42" s="155">
        <f t="shared" si="4"/>
        <v>1</v>
      </c>
      <c r="V42" s="126">
        <f t="shared" si="5"/>
        <v>1902</v>
      </c>
      <c r="W42" s="155">
        <f t="shared" si="6"/>
        <v>0.56539833531510109</v>
      </c>
      <c r="X42">
        <v>66</v>
      </c>
      <c r="Y42">
        <v>0</v>
      </c>
      <c r="Z42" s="154">
        <f t="shared" si="7"/>
        <v>66</v>
      </c>
      <c r="AA42">
        <v>25</v>
      </c>
      <c r="AB42">
        <v>0</v>
      </c>
      <c r="AC42" s="154">
        <f t="shared" si="8"/>
        <v>25</v>
      </c>
      <c r="AD42">
        <v>2</v>
      </c>
      <c r="AE42">
        <v>116</v>
      </c>
      <c r="AF42" s="154">
        <f t="shared" si="9"/>
        <v>118</v>
      </c>
      <c r="AG42">
        <v>0</v>
      </c>
      <c r="AH42">
        <v>0</v>
      </c>
      <c r="AI42">
        <v>0</v>
      </c>
      <c r="AJ42">
        <v>1</v>
      </c>
      <c r="AK42"/>
    </row>
    <row r="43" spans="1:37" s="39" customFormat="1" x14ac:dyDescent="0.25">
      <c r="A43" t="s">
        <v>46</v>
      </c>
      <c r="B43" t="s">
        <v>396</v>
      </c>
      <c r="C43" t="s">
        <v>399</v>
      </c>
      <c r="D43" t="s">
        <v>45</v>
      </c>
      <c r="E43">
        <v>1</v>
      </c>
      <c r="F43">
        <v>0</v>
      </c>
      <c r="G43">
        <v>2</v>
      </c>
      <c r="H43">
        <v>0</v>
      </c>
      <c r="I43">
        <v>3</v>
      </c>
      <c r="J43">
        <v>0</v>
      </c>
      <c r="K43">
        <v>0</v>
      </c>
      <c r="L43">
        <v>7669</v>
      </c>
      <c r="M43">
        <v>7</v>
      </c>
      <c r="N43" s="126">
        <f t="shared" si="1"/>
        <v>7676</v>
      </c>
      <c r="O43">
        <v>7669</v>
      </c>
      <c r="P43">
        <v>7</v>
      </c>
      <c r="Q43" s="154">
        <f t="shared" si="2"/>
        <v>7676</v>
      </c>
      <c r="R43">
        <v>4199</v>
      </c>
      <c r="S43" s="156">
        <f t="shared" si="3"/>
        <v>0.5475290129091146</v>
      </c>
      <c r="T43">
        <v>7</v>
      </c>
      <c r="U43" s="155">
        <f t="shared" si="4"/>
        <v>1</v>
      </c>
      <c r="V43" s="126">
        <f t="shared" si="5"/>
        <v>4206</v>
      </c>
      <c r="W43" s="155">
        <f t="shared" si="6"/>
        <v>0.54794163626889003</v>
      </c>
      <c r="X43">
        <v>193</v>
      </c>
      <c r="Y43">
        <v>0</v>
      </c>
      <c r="Z43" s="154">
        <f t="shared" si="7"/>
        <v>193</v>
      </c>
      <c r="AA43">
        <v>115</v>
      </c>
      <c r="AB43">
        <v>0</v>
      </c>
      <c r="AC43" s="154">
        <f t="shared" si="8"/>
        <v>115</v>
      </c>
      <c r="AD43">
        <v>31</v>
      </c>
      <c r="AE43">
        <v>372</v>
      </c>
      <c r="AF43" s="154">
        <f t="shared" si="9"/>
        <v>403</v>
      </c>
      <c r="AG43">
        <v>2</v>
      </c>
      <c r="AH43">
        <v>1</v>
      </c>
      <c r="AI43">
        <v>0</v>
      </c>
      <c r="AJ43">
        <v>2</v>
      </c>
      <c r="AK43"/>
    </row>
    <row r="44" spans="1:37" s="39" customFormat="1" x14ac:dyDescent="0.25">
      <c r="A44" t="s">
        <v>46</v>
      </c>
      <c r="B44" t="s">
        <v>396</v>
      </c>
      <c r="C44" t="s">
        <v>400</v>
      </c>
      <c r="D44" t="s">
        <v>45</v>
      </c>
      <c r="E44">
        <v>0</v>
      </c>
      <c r="F44">
        <v>1</v>
      </c>
      <c r="G44">
        <v>1</v>
      </c>
      <c r="H44">
        <v>1</v>
      </c>
      <c r="I44">
        <v>1</v>
      </c>
      <c r="J44">
        <v>1</v>
      </c>
      <c r="K44">
        <v>1</v>
      </c>
      <c r="L44">
        <v>3539</v>
      </c>
      <c r="M44">
        <v>7</v>
      </c>
      <c r="N44" s="126">
        <f t="shared" si="1"/>
        <v>3546</v>
      </c>
      <c r="O44" s="132" t="s">
        <v>352</v>
      </c>
      <c r="P44" s="132" t="s">
        <v>352</v>
      </c>
      <c r="Q44" s="154"/>
      <c r="R44" s="132" t="s">
        <v>352</v>
      </c>
      <c r="S44" s="156"/>
      <c r="T44" s="132"/>
      <c r="U44" s="155"/>
      <c r="V44" s="126"/>
      <c r="W44" s="155"/>
      <c r="X44" s="132" t="s">
        <v>352</v>
      </c>
      <c r="Y44" s="132" t="s">
        <v>352</v>
      </c>
      <c r="Z44" s="154"/>
      <c r="AA44" s="132"/>
      <c r="AB44" s="132"/>
      <c r="AC44" s="154"/>
      <c r="AD44" s="132" t="s">
        <v>352</v>
      </c>
      <c r="AE44" s="132" t="s">
        <v>352</v>
      </c>
      <c r="AF44" s="154"/>
      <c r="AG44">
        <v>1</v>
      </c>
      <c r="AH44">
        <v>1</v>
      </c>
      <c r="AI44">
        <v>0</v>
      </c>
      <c r="AJ44">
        <v>1</v>
      </c>
      <c r="AK44"/>
    </row>
    <row r="45" spans="1:37" s="39" customFormat="1" x14ac:dyDescent="0.25">
      <c r="A45" t="s">
        <v>46</v>
      </c>
      <c r="B45" t="s">
        <v>396</v>
      </c>
      <c r="C45" t="s">
        <v>401</v>
      </c>
      <c r="D45" t="s">
        <v>45</v>
      </c>
      <c r="E45">
        <v>0</v>
      </c>
      <c r="F45">
        <v>1</v>
      </c>
      <c r="G45">
        <v>1</v>
      </c>
      <c r="H45">
        <v>1</v>
      </c>
      <c r="I45">
        <v>1</v>
      </c>
      <c r="J45">
        <v>0</v>
      </c>
      <c r="K45">
        <v>0</v>
      </c>
      <c r="L45">
        <v>3021</v>
      </c>
      <c r="M45">
        <v>41</v>
      </c>
      <c r="N45" s="126">
        <f t="shared" si="1"/>
        <v>3062</v>
      </c>
      <c r="O45" s="132" t="s">
        <v>352</v>
      </c>
      <c r="P45" s="132" t="s">
        <v>352</v>
      </c>
      <c r="Q45" s="154"/>
      <c r="R45" s="132" t="s">
        <v>352</v>
      </c>
      <c r="S45" s="156"/>
      <c r="T45" s="132"/>
      <c r="U45" s="155"/>
      <c r="V45" s="126"/>
      <c r="W45" s="155"/>
      <c r="X45" s="132" t="s">
        <v>352</v>
      </c>
      <c r="Y45" s="132" t="s">
        <v>352</v>
      </c>
      <c r="Z45" s="154"/>
      <c r="AA45" s="132"/>
      <c r="AB45" s="132"/>
      <c r="AC45" s="154"/>
      <c r="AD45" s="132" t="s">
        <v>352</v>
      </c>
      <c r="AE45" s="132" t="s">
        <v>352</v>
      </c>
      <c r="AF45" s="154"/>
      <c r="AG45">
        <v>1</v>
      </c>
      <c r="AH45">
        <v>1</v>
      </c>
      <c r="AI45">
        <v>0</v>
      </c>
      <c r="AJ45">
        <v>1</v>
      </c>
      <c r="AK45"/>
    </row>
    <row r="46" spans="1:37" s="39" customFormat="1" x14ac:dyDescent="0.25">
      <c r="A46" t="s">
        <v>46</v>
      </c>
      <c r="B46" t="s">
        <v>396</v>
      </c>
      <c r="C46" t="s">
        <v>402</v>
      </c>
      <c r="D46" t="s">
        <v>45</v>
      </c>
      <c r="E46">
        <v>0</v>
      </c>
      <c r="F46">
        <v>1</v>
      </c>
      <c r="G46">
        <v>1</v>
      </c>
      <c r="H46">
        <v>1</v>
      </c>
      <c r="I46">
        <v>1</v>
      </c>
      <c r="J46">
        <v>1</v>
      </c>
      <c r="K46">
        <v>1</v>
      </c>
      <c r="L46">
        <v>2784</v>
      </c>
      <c r="M46">
        <v>2</v>
      </c>
      <c r="N46" s="126">
        <f t="shared" si="1"/>
        <v>2786</v>
      </c>
      <c r="O46" s="132" t="s">
        <v>352</v>
      </c>
      <c r="P46" s="132" t="s">
        <v>352</v>
      </c>
      <c r="Q46" s="154"/>
      <c r="R46" s="132" t="s">
        <v>352</v>
      </c>
      <c r="S46" s="156"/>
      <c r="T46" s="132"/>
      <c r="U46" s="155"/>
      <c r="V46" s="126"/>
      <c r="W46" s="155"/>
      <c r="X46" s="132" t="s">
        <v>352</v>
      </c>
      <c r="Y46" s="132" t="s">
        <v>352</v>
      </c>
      <c r="Z46" s="154"/>
      <c r="AA46" s="132"/>
      <c r="AB46" s="132"/>
      <c r="AC46" s="154"/>
      <c r="AD46" s="132" t="s">
        <v>352</v>
      </c>
      <c r="AE46" s="132" t="s">
        <v>352</v>
      </c>
      <c r="AF46" s="154"/>
      <c r="AG46">
        <v>0</v>
      </c>
      <c r="AH46">
        <v>0</v>
      </c>
      <c r="AI46">
        <v>0</v>
      </c>
      <c r="AJ46">
        <v>1</v>
      </c>
      <c r="AK46"/>
    </row>
    <row r="47" spans="1:37" s="39" customFormat="1" x14ac:dyDescent="0.25">
      <c r="A47" t="s">
        <v>46</v>
      </c>
      <c r="B47" t="s">
        <v>403</v>
      </c>
      <c r="C47" t="s">
        <v>404</v>
      </c>
      <c r="D47" t="s">
        <v>45</v>
      </c>
      <c r="E47">
        <v>1</v>
      </c>
      <c r="F47">
        <v>0</v>
      </c>
      <c r="G47">
        <v>1</v>
      </c>
      <c r="H47">
        <v>0</v>
      </c>
      <c r="I47">
        <v>2</v>
      </c>
      <c r="J47">
        <v>0</v>
      </c>
      <c r="K47">
        <v>0</v>
      </c>
      <c r="L47">
        <v>1768</v>
      </c>
      <c r="M47">
        <v>2</v>
      </c>
      <c r="N47" s="126">
        <f t="shared" si="1"/>
        <v>1770</v>
      </c>
      <c r="O47">
        <v>1768</v>
      </c>
      <c r="P47">
        <v>2</v>
      </c>
      <c r="Q47" s="154">
        <f t="shared" si="2"/>
        <v>1770</v>
      </c>
      <c r="R47">
        <v>873</v>
      </c>
      <c r="S47" s="156">
        <f t="shared" si="3"/>
        <v>0.49377828054298645</v>
      </c>
      <c r="T47">
        <v>2</v>
      </c>
      <c r="U47" s="155">
        <f t="shared" si="4"/>
        <v>1</v>
      </c>
      <c r="V47" s="126">
        <f t="shared" si="5"/>
        <v>875</v>
      </c>
      <c r="W47" s="155">
        <f t="shared" si="6"/>
        <v>0.4943502824858757</v>
      </c>
      <c r="X47">
        <v>112</v>
      </c>
      <c r="Y47">
        <v>0</v>
      </c>
      <c r="Z47" s="154">
        <f t="shared" si="7"/>
        <v>112</v>
      </c>
      <c r="AA47">
        <v>59</v>
      </c>
      <c r="AB47">
        <v>0</v>
      </c>
      <c r="AC47" s="154">
        <f t="shared" si="8"/>
        <v>59</v>
      </c>
      <c r="AD47">
        <v>12</v>
      </c>
      <c r="AE47">
        <v>48</v>
      </c>
      <c r="AF47" s="154">
        <f t="shared" si="9"/>
        <v>60</v>
      </c>
      <c r="AG47">
        <v>1</v>
      </c>
      <c r="AH47">
        <v>0</v>
      </c>
      <c r="AI47">
        <v>0</v>
      </c>
      <c r="AJ47">
        <v>1</v>
      </c>
      <c r="AK47"/>
    </row>
    <row r="48" spans="1:37" s="39" customFormat="1" x14ac:dyDescent="0.25">
      <c r="A48" t="s">
        <v>46</v>
      </c>
      <c r="B48" t="s">
        <v>403</v>
      </c>
      <c r="C48" t="s">
        <v>405</v>
      </c>
      <c r="D48" t="s">
        <v>45</v>
      </c>
      <c r="E48">
        <v>1</v>
      </c>
      <c r="F48">
        <v>0</v>
      </c>
      <c r="G48">
        <v>2</v>
      </c>
      <c r="H48">
        <v>0</v>
      </c>
      <c r="I48">
        <v>3</v>
      </c>
      <c r="J48">
        <v>1</v>
      </c>
      <c r="K48">
        <v>1</v>
      </c>
      <c r="L48">
        <v>3053</v>
      </c>
      <c r="M48">
        <v>18</v>
      </c>
      <c r="N48" s="126">
        <f t="shared" si="1"/>
        <v>3071</v>
      </c>
      <c r="O48">
        <v>3053</v>
      </c>
      <c r="P48">
        <v>18</v>
      </c>
      <c r="Q48" s="154">
        <f t="shared" si="2"/>
        <v>3071</v>
      </c>
      <c r="R48">
        <v>1623</v>
      </c>
      <c r="S48" s="156">
        <f t="shared" si="3"/>
        <v>0.53160825417622015</v>
      </c>
      <c r="T48">
        <v>17</v>
      </c>
      <c r="U48" s="155">
        <f t="shared" si="4"/>
        <v>0.94444444444444442</v>
      </c>
      <c r="V48" s="126">
        <f t="shared" si="5"/>
        <v>1640</v>
      </c>
      <c r="W48" s="155">
        <f t="shared" si="6"/>
        <v>0.53402800390752203</v>
      </c>
      <c r="X48">
        <v>51</v>
      </c>
      <c r="Y48">
        <v>0</v>
      </c>
      <c r="Z48" s="154">
        <f t="shared" si="7"/>
        <v>51</v>
      </c>
      <c r="AA48">
        <v>26</v>
      </c>
      <c r="AB48">
        <v>0</v>
      </c>
      <c r="AC48" s="154">
        <f t="shared" si="8"/>
        <v>26</v>
      </c>
      <c r="AD48">
        <v>9</v>
      </c>
      <c r="AE48">
        <v>35</v>
      </c>
      <c r="AF48" s="154">
        <f t="shared" si="9"/>
        <v>44</v>
      </c>
      <c r="AG48">
        <v>2</v>
      </c>
      <c r="AH48">
        <v>1</v>
      </c>
      <c r="AI48">
        <v>0</v>
      </c>
      <c r="AJ48">
        <v>2</v>
      </c>
      <c r="AK48"/>
    </row>
    <row r="49" spans="1:37" s="39" customFormat="1" x14ac:dyDescent="0.25">
      <c r="A49" t="s">
        <v>46</v>
      </c>
      <c r="B49" t="s">
        <v>403</v>
      </c>
      <c r="C49" t="s">
        <v>406</v>
      </c>
      <c r="D49" t="s">
        <v>45</v>
      </c>
      <c r="E49">
        <v>1</v>
      </c>
      <c r="F49">
        <v>0</v>
      </c>
      <c r="G49">
        <v>3</v>
      </c>
      <c r="H49">
        <v>0</v>
      </c>
      <c r="I49">
        <v>6</v>
      </c>
      <c r="J49">
        <v>2</v>
      </c>
      <c r="K49">
        <v>0</v>
      </c>
      <c r="L49">
        <v>5050</v>
      </c>
      <c r="M49">
        <v>1</v>
      </c>
      <c r="N49" s="126">
        <f t="shared" si="1"/>
        <v>5051</v>
      </c>
      <c r="O49">
        <v>5050</v>
      </c>
      <c r="P49">
        <v>1</v>
      </c>
      <c r="Q49" s="154">
        <f t="shared" si="2"/>
        <v>5051</v>
      </c>
      <c r="R49">
        <v>2479</v>
      </c>
      <c r="S49" s="156">
        <f t="shared" si="3"/>
        <v>0.49089108910891088</v>
      </c>
      <c r="T49">
        <v>1</v>
      </c>
      <c r="U49" s="155">
        <f t="shared" si="4"/>
        <v>1</v>
      </c>
      <c r="V49" s="126">
        <f t="shared" si="5"/>
        <v>2480</v>
      </c>
      <c r="W49" s="155">
        <f t="shared" si="6"/>
        <v>0.49099188279548606</v>
      </c>
      <c r="X49">
        <v>352</v>
      </c>
      <c r="Y49">
        <v>0</v>
      </c>
      <c r="Z49" s="154">
        <f t="shared" si="7"/>
        <v>352</v>
      </c>
      <c r="AA49">
        <v>171</v>
      </c>
      <c r="AB49">
        <v>0</v>
      </c>
      <c r="AC49" s="154">
        <f t="shared" si="8"/>
        <v>171</v>
      </c>
      <c r="AD49">
        <v>24</v>
      </c>
      <c r="AE49">
        <v>48</v>
      </c>
      <c r="AF49" s="154">
        <f t="shared" si="9"/>
        <v>72</v>
      </c>
      <c r="AG49">
        <v>4</v>
      </c>
      <c r="AH49">
        <v>2</v>
      </c>
      <c r="AI49">
        <v>0</v>
      </c>
      <c r="AJ49">
        <v>3</v>
      </c>
      <c r="AK49"/>
    </row>
    <row r="50" spans="1:37" s="39" customFormat="1" x14ac:dyDescent="0.25">
      <c r="A50" t="s">
        <v>48</v>
      </c>
      <c r="B50" t="s">
        <v>407</v>
      </c>
      <c r="C50" t="s">
        <v>130</v>
      </c>
      <c r="D50" t="s">
        <v>35</v>
      </c>
      <c r="E50">
        <v>0</v>
      </c>
      <c r="F50">
        <v>1</v>
      </c>
      <c r="G50">
        <v>4</v>
      </c>
      <c r="H50">
        <v>4</v>
      </c>
      <c r="I50">
        <v>4</v>
      </c>
      <c r="J50">
        <v>2</v>
      </c>
      <c r="K50">
        <v>2</v>
      </c>
      <c r="L50">
        <v>1093</v>
      </c>
      <c r="M50">
        <v>2</v>
      </c>
      <c r="N50" s="126">
        <f t="shared" si="1"/>
        <v>1095</v>
      </c>
      <c r="O50" s="132" t="s">
        <v>352</v>
      </c>
      <c r="P50" s="132" t="s">
        <v>352</v>
      </c>
      <c r="Q50" s="154"/>
      <c r="R50" s="132" t="s">
        <v>352</v>
      </c>
      <c r="S50" s="156"/>
      <c r="T50" s="132"/>
      <c r="U50" s="155"/>
      <c r="V50" s="126"/>
      <c r="W50" s="155"/>
      <c r="X50" s="132" t="s">
        <v>352</v>
      </c>
      <c r="Y50" s="132" t="s">
        <v>352</v>
      </c>
      <c r="Z50" s="154"/>
      <c r="AA50" s="132"/>
      <c r="AB50" s="132"/>
      <c r="AC50" s="154"/>
      <c r="AD50" s="132" t="s">
        <v>352</v>
      </c>
      <c r="AE50" s="132" t="s">
        <v>352</v>
      </c>
      <c r="AF50" s="154"/>
      <c r="AG50">
        <v>3</v>
      </c>
      <c r="AH50">
        <v>3</v>
      </c>
      <c r="AI50">
        <v>0</v>
      </c>
      <c r="AJ50">
        <v>5</v>
      </c>
      <c r="AK50"/>
    </row>
    <row r="51" spans="1:37" s="39" customFormat="1" x14ac:dyDescent="0.25">
      <c r="A51" t="s">
        <v>51</v>
      </c>
      <c r="B51" t="s">
        <v>408</v>
      </c>
      <c r="C51" t="s">
        <v>409</v>
      </c>
      <c r="D51" t="s">
        <v>35</v>
      </c>
      <c r="E51">
        <v>1</v>
      </c>
      <c r="F51">
        <v>0</v>
      </c>
      <c r="G51">
        <v>1</v>
      </c>
      <c r="H51">
        <v>0</v>
      </c>
      <c r="I51">
        <v>3</v>
      </c>
      <c r="J51">
        <v>1</v>
      </c>
      <c r="K51">
        <v>1</v>
      </c>
      <c r="L51">
        <v>2163</v>
      </c>
      <c r="M51">
        <v>5</v>
      </c>
      <c r="N51" s="126">
        <f t="shared" si="1"/>
        <v>2168</v>
      </c>
      <c r="O51">
        <v>2163</v>
      </c>
      <c r="P51">
        <v>5</v>
      </c>
      <c r="Q51" s="154">
        <f t="shared" si="2"/>
        <v>2168</v>
      </c>
      <c r="R51">
        <v>969</v>
      </c>
      <c r="S51" s="156">
        <f t="shared" si="3"/>
        <v>0.44798890429958393</v>
      </c>
      <c r="T51">
        <v>5</v>
      </c>
      <c r="U51" s="155">
        <f t="shared" si="4"/>
        <v>1</v>
      </c>
      <c r="V51" s="126">
        <f t="shared" si="5"/>
        <v>974</v>
      </c>
      <c r="W51" s="155">
        <f t="shared" si="6"/>
        <v>0.44926199261992622</v>
      </c>
      <c r="X51">
        <v>26</v>
      </c>
      <c r="Y51">
        <v>1</v>
      </c>
      <c r="Z51" s="154">
        <f t="shared" si="7"/>
        <v>27</v>
      </c>
      <c r="AA51">
        <v>15</v>
      </c>
      <c r="AB51">
        <v>0</v>
      </c>
      <c r="AC51" s="154">
        <f t="shared" si="8"/>
        <v>15</v>
      </c>
      <c r="AD51">
        <v>0</v>
      </c>
      <c r="AE51">
        <v>47</v>
      </c>
      <c r="AF51" s="154">
        <f t="shared" si="9"/>
        <v>47</v>
      </c>
      <c r="AG51">
        <v>3</v>
      </c>
      <c r="AH51">
        <v>1</v>
      </c>
      <c r="AI51">
        <v>0</v>
      </c>
      <c r="AJ51">
        <v>1</v>
      </c>
      <c r="AK51"/>
    </row>
    <row r="52" spans="1:37" s="39" customFormat="1" x14ac:dyDescent="0.25">
      <c r="A52" t="s">
        <v>51</v>
      </c>
      <c r="B52" t="s">
        <v>408</v>
      </c>
      <c r="C52" t="s">
        <v>410</v>
      </c>
      <c r="D52" t="s">
        <v>35</v>
      </c>
      <c r="E52">
        <v>0</v>
      </c>
      <c r="F52">
        <v>1</v>
      </c>
      <c r="G52">
        <v>1</v>
      </c>
      <c r="H52">
        <v>1</v>
      </c>
      <c r="I52">
        <v>1</v>
      </c>
      <c r="J52">
        <v>1</v>
      </c>
      <c r="K52">
        <v>1</v>
      </c>
      <c r="L52">
        <v>2078</v>
      </c>
      <c r="M52">
        <v>3</v>
      </c>
      <c r="N52" s="126">
        <f t="shared" si="1"/>
        <v>2081</v>
      </c>
      <c r="O52" s="132" t="s">
        <v>352</v>
      </c>
      <c r="P52" s="132" t="s">
        <v>352</v>
      </c>
      <c r="Q52" s="154"/>
      <c r="R52" s="132" t="s">
        <v>352</v>
      </c>
      <c r="S52" s="156"/>
      <c r="T52" s="132"/>
      <c r="U52" s="155"/>
      <c r="V52" s="126"/>
      <c r="W52" s="155"/>
      <c r="X52" s="132" t="s">
        <v>352</v>
      </c>
      <c r="Y52" s="132" t="s">
        <v>352</v>
      </c>
      <c r="Z52" s="154"/>
      <c r="AA52" s="132"/>
      <c r="AB52" s="132"/>
      <c r="AC52" s="154"/>
      <c r="AD52" s="132" t="s">
        <v>352</v>
      </c>
      <c r="AE52" s="132" t="s">
        <v>352</v>
      </c>
      <c r="AF52" s="154"/>
      <c r="AG52">
        <v>1</v>
      </c>
      <c r="AH52">
        <v>1</v>
      </c>
      <c r="AI52">
        <v>0</v>
      </c>
      <c r="AJ52">
        <v>1</v>
      </c>
      <c r="AK52"/>
    </row>
    <row r="53" spans="1:37" s="39" customFormat="1" x14ac:dyDescent="0.25">
      <c r="A53" t="s">
        <v>51</v>
      </c>
      <c r="B53" t="s">
        <v>408</v>
      </c>
      <c r="C53" t="s">
        <v>411</v>
      </c>
      <c r="D53" t="s">
        <v>35</v>
      </c>
      <c r="E53">
        <v>0</v>
      </c>
      <c r="F53">
        <v>1</v>
      </c>
      <c r="G53">
        <v>1</v>
      </c>
      <c r="H53">
        <v>0</v>
      </c>
      <c r="I53">
        <v>0</v>
      </c>
      <c r="J53">
        <v>0</v>
      </c>
      <c r="K53">
        <v>0</v>
      </c>
      <c r="L53">
        <v>1874</v>
      </c>
      <c r="M53">
        <v>5</v>
      </c>
      <c r="N53" s="126">
        <f t="shared" si="1"/>
        <v>1879</v>
      </c>
      <c r="O53" s="132" t="s">
        <v>352</v>
      </c>
      <c r="P53" s="132" t="s">
        <v>352</v>
      </c>
      <c r="Q53" s="154"/>
      <c r="R53" s="132" t="s">
        <v>352</v>
      </c>
      <c r="S53" s="156"/>
      <c r="T53" s="132"/>
      <c r="U53" s="155"/>
      <c r="V53" s="126"/>
      <c r="W53" s="155"/>
      <c r="X53" s="132" t="s">
        <v>352</v>
      </c>
      <c r="Y53" s="132" t="s">
        <v>352</v>
      </c>
      <c r="Z53" s="154"/>
      <c r="AA53" s="132"/>
      <c r="AB53" s="132"/>
      <c r="AC53" s="154"/>
      <c r="AD53" s="132" t="s">
        <v>352</v>
      </c>
      <c r="AE53" s="132" t="s">
        <v>352</v>
      </c>
      <c r="AF53" s="154"/>
      <c r="AG53">
        <v>0</v>
      </c>
      <c r="AH53">
        <v>0</v>
      </c>
      <c r="AI53">
        <v>1</v>
      </c>
      <c r="AJ53">
        <v>0</v>
      </c>
      <c r="AK53"/>
    </row>
    <row r="54" spans="1:37" s="39" customFormat="1" x14ac:dyDescent="0.25">
      <c r="A54" t="s">
        <v>51</v>
      </c>
      <c r="B54" t="s">
        <v>408</v>
      </c>
      <c r="C54" t="s">
        <v>412</v>
      </c>
      <c r="D54" t="s">
        <v>35</v>
      </c>
      <c r="E54">
        <v>0</v>
      </c>
      <c r="F54">
        <v>1</v>
      </c>
      <c r="G54">
        <v>1</v>
      </c>
      <c r="H54">
        <v>1</v>
      </c>
      <c r="I54">
        <v>1</v>
      </c>
      <c r="J54">
        <v>0</v>
      </c>
      <c r="K54">
        <v>0</v>
      </c>
      <c r="L54">
        <v>2609</v>
      </c>
      <c r="M54">
        <v>6</v>
      </c>
      <c r="N54" s="126">
        <f t="shared" si="1"/>
        <v>2615</v>
      </c>
      <c r="O54" s="132" t="s">
        <v>352</v>
      </c>
      <c r="P54" s="132" t="s">
        <v>352</v>
      </c>
      <c r="Q54" s="154"/>
      <c r="R54" s="132" t="s">
        <v>352</v>
      </c>
      <c r="S54" s="156"/>
      <c r="T54" s="132"/>
      <c r="U54" s="155"/>
      <c r="V54" s="126"/>
      <c r="W54" s="155"/>
      <c r="X54" s="132" t="s">
        <v>352</v>
      </c>
      <c r="Y54" s="132" t="s">
        <v>352</v>
      </c>
      <c r="Z54" s="154"/>
      <c r="AA54" s="132"/>
      <c r="AB54" s="132"/>
      <c r="AC54" s="154"/>
      <c r="AD54" s="132" t="s">
        <v>352</v>
      </c>
      <c r="AE54" s="132" t="s">
        <v>352</v>
      </c>
      <c r="AF54" s="154"/>
      <c r="AG54">
        <v>0</v>
      </c>
      <c r="AH54">
        <v>0</v>
      </c>
      <c r="AI54">
        <v>0</v>
      </c>
      <c r="AJ54">
        <v>1</v>
      </c>
      <c r="AK54"/>
    </row>
    <row r="55" spans="1:37" s="39" customFormat="1" x14ac:dyDescent="0.25">
      <c r="A55" t="s">
        <v>53</v>
      </c>
      <c r="B55" t="s">
        <v>413</v>
      </c>
      <c r="C55" t="s">
        <v>130</v>
      </c>
      <c r="D55" t="s">
        <v>35</v>
      </c>
      <c r="E55">
        <v>1</v>
      </c>
      <c r="F55">
        <v>0</v>
      </c>
      <c r="G55">
        <v>5</v>
      </c>
      <c r="H55">
        <v>0</v>
      </c>
      <c r="I55">
        <v>9</v>
      </c>
      <c r="J55">
        <v>3</v>
      </c>
      <c r="K55">
        <v>1</v>
      </c>
      <c r="L55">
        <v>4095</v>
      </c>
      <c r="M55">
        <v>34</v>
      </c>
      <c r="N55" s="126">
        <f t="shared" si="1"/>
        <v>4129</v>
      </c>
      <c r="O55">
        <v>4095</v>
      </c>
      <c r="P55">
        <v>34</v>
      </c>
      <c r="Q55" s="154">
        <f t="shared" si="2"/>
        <v>4129</v>
      </c>
      <c r="R55">
        <v>1921</v>
      </c>
      <c r="S55" s="156">
        <f t="shared" si="3"/>
        <v>0.46910866910866911</v>
      </c>
      <c r="T55">
        <v>30</v>
      </c>
      <c r="U55" s="155">
        <f t="shared" si="4"/>
        <v>0.88235294117647056</v>
      </c>
      <c r="V55" s="126">
        <f t="shared" si="5"/>
        <v>1951</v>
      </c>
      <c r="W55" s="155">
        <f t="shared" si="6"/>
        <v>0.47251150399612496</v>
      </c>
      <c r="X55">
        <v>66</v>
      </c>
      <c r="Y55">
        <v>6</v>
      </c>
      <c r="Z55" s="154">
        <f t="shared" si="7"/>
        <v>72</v>
      </c>
      <c r="AA55">
        <v>49</v>
      </c>
      <c r="AB55">
        <v>3</v>
      </c>
      <c r="AC55" s="154">
        <f t="shared" si="8"/>
        <v>52</v>
      </c>
      <c r="AD55">
        <v>2</v>
      </c>
      <c r="AE55">
        <v>15</v>
      </c>
      <c r="AF55" s="154">
        <f t="shared" si="9"/>
        <v>17</v>
      </c>
      <c r="AG55">
        <v>3</v>
      </c>
      <c r="AH55">
        <v>2</v>
      </c>
      <c r="AI55">
        <v>0</v>
      </c>
      <c r="AJ55">
        <v>5</v>
      </c>
      <c r="AK55"/>
    </row>
    <row r="56" spans="1:37" s="39" customFormat="1" x14ac:dyDescent="0.25">
      <c r="A56" t="s">
        <v>54</v>
      </c>
      <c r="B56" t="s">
        <v>414</v>
      </c>
      <c r="C56" t="s">
        <v>130</v>
      </c>
      <c r="D56" t="s">
        <v>35</v>
      </c>
      <c r="E56">
        <v>0</v>
      </c>
      <c r="F56">
        <v>1</v>
      </c>
      <c r="G56">
        <v>4</v>
      </c>
      <c r="H56">
        <v>4</v>
      </c>
      <c r="I56">
        <v>4</v>
      </c>
      <c r="J56">
        <v>2</v>
      </c>
      <c r="K56">
        <v>2</v>
      </c>
      <c r="L56">
        <v>850</v>
      </c>
      <c r="M56">
        <v>53</v>
      </c>
      <c r="N56" s="126">
        <f t="shared" si="1"/>
        <v>903</v>
      </c>
      <c r="O56" s="132" t="s">
        <v>352</v>
      </c>
      <c r="P56" s="132" t="s">
        <v>352</v>
      </c>
      <c r="Q56" s="154"/>
      <c r="R56" s="132" t="s">
        <v>352</v>
      </c>
      <c r="S56" s="156"/>
      <c r="T56" s="132"/>
      <c r="U56" s="155"/>
      <c r="V56" s="126"/>
      <c r="W56" s="155"/>
      <c r="X56" s="132" t="s">
        <v>352</v>
      </c>
      <c r="Y56" s="132" t="s">
        <v>352</v>
      </c>
      <c r="Z56" s="154"/>
      <c r="AA56" s="132"/>
      <c r="AB56" s="132"/>
      <c r="AC56" s="154"/>
      <c r="AD56" s="132"/>
      <c r="AE56" s="132" t="s">
        <v>352</v>
      </c>
      <c r="AF56" s="154"/>
      <c r="AG56">
        <v>3</v>
      </c>
      <c r="AH56">
        <v>3</v>
      </c>
      <c r="AI56">
        <v>0</v>
      </c>
      <c r="AJ56">
        <v>4</v>
      </c>
      <c r="AK56"/>
    </row>
    <row r="57" spans="1:37" s="39" customFormat="1" x14ac:dyDescent="0.25">
      <c r="A57" s="39" t="s">
        <v>54</v>
      </c>
      <c r="B57" t="s">
        <v>415</v>
      </c>
      <c r="C57" t="s">
        <v>130</v>
      </c>
      <c r="D57" t="s">
        <v>35</v>
      </c>
      <c r="E57">
        <v>1</v>
      </c>
      <c r="F57">
        <v>0</v>
      </c>
      <c r="G57">
        <v>5</v>
      </c>
      <c r="H57">
        <v>0</v>
      </c>
      <c r="I57">
        <v>7</v>
      </c>
      <c r="J57">
        <v>0</v>
      </c>
      <c r="K57">
        <v>0</v>
      </c>
      <c r="L57">
        <v>4507</v>
      </c>
      <c r="M57">
        <v>5</v>
      </c>
      <c r="N57" s="126">
        <f t="shared" si="1"/>
        <v>4512</v>
      </c>
      <c r="O57">
        <v>4507</v>
      </c>
      <c r="P57">
        <v>5</v>
      </c>
      <c r="Q57" s="154">
        <f t="shared" si="2"/>
        <v>4512</v>
      </c>
      <c r="R57">
        <v>1948</v>
      </c>
      <c r="S57" s="156">
        <f t="shared" si="3"/>
        <v>0.43221655203017528</v>
      </c>
      <c r="T57">
        <v>5</v>
      </c>
      <c r="U57" s="155">
        <f t="shared" si="4"/>
        <v>1</v>
      </c>
      <c r="V57" s="126">
        <f t="shared" si="5"/>
        <v>1953</v>
      </c>
      <c r="W57" s="155">
        <f t="shared" si="6"/>
        <v>0.43284574468085107</v>
      </c>
      <c r="X57">
        <v>67</v>
      </c>
      <c r="Y57">
        <v>3</v>
      </c>
      <c r="Z57" s="154">
        <f t="shared" si="7"/>
        <v>70</v>
      </c>
      <c r="AA57">
        <v>34</v>
      </c>
      <c r="AB57">
        <v>1</v>
      </c>
      <c r="AC57" s="154">
        <f t="shared" si="8"/>
        <v>35</v>
      </c>
      <c r="AD57">
        <v>1</v>
      </c>
      <c r="AE57">
        <v>64</v>
      </c>
      <c r="AF57" s="154">
        <f t="shared" si="9"/>
        <v>65</v>
      </c>
      <c r="AG57">
        <v>1</v>
      </c>
      <c r="AH57">
        <v>1</v>
      </c>
      <c r="AI57">
        <v>0</v>
      </c>
      <c r="AJ57">
        <v>5</v>
      </c>
      <c r="AK57"/>
    </row>
    <row r="58" spans="1:37" s="39" customFormat="1" x14ac:dyDescent="0.25">
      <c r="A58" t="s">
        <v>55</v>
      </c>
      <c r="B58" t="s">
        <v>416</v>
      </c>
      <c r="C58" t="s">
        <v>130</v>
      </c>
      <c r="D58" t="s">
        <v>35</v>
      </c>
      <c r="E58">
        <v>0</v>
      </c>
      <c r="F58">
        <v>1</v>
      </c>
      <c r="G58">
        <v>5</v>
      </c>
      <c r="H58">
        <v>5</v>
      </c>
      <c r="I58">
        <v>5</v>
      </c>
      <c r="J58">
        <v>3</v>
      </c>
      <c r="K58">
        <v>3</v>
      </c>
      <c r="L58">
        <v>4011</v>
      </c>
      <c r="M58">
        <v>11</v>
      </c>
      <c r="N58" s="126">
        <f t="shared" si="1"/>
        <v>4022</v>
      </c>
      <c r="O58" s="132" t="s">
        <v>352</v>
      </c>
      <c r="P58" s="132" t="s">
        <v>352</v>
      </c>
      <c r="Q58" s="154"/>
      <c r="R58" s="132" t="s">
        <v>352</v>
      </c>
      <c r="S58" s="156"/>
      <c r="T58" s="132"/>
      <c r="U58" s="155"/>
      <c r="V58" s="126"/>
      <c r="W58" s="155"/>
      <c r="X58" s="132" t="s">
        <v>352</v>
      </c>
      <c r="Y58" s="132" t="s">
        <v>352</v>
      </c>
      <c r="Z58" s="154"/>
      <c r="AA58" s="132"/>
      <c r="AB58" s="132"/>
      <c r="AC58" s="154"/>
      <c r="AD58" s="132" t="s">
        <v>352</v>
      </c>
      <c r="AE58" s="132" t="s">
        <v>352</v>
      </c>
      <c r="AF58" s="154"/>
      <c r="AG58">
        <v>1</v>
      </c>
      <c r="AH58">
        <v>1</v>
      </c>
      <c r="AI58">
        <v>0</v>
      </c>
      <c r="AJ58">
        <v>5</v>
      </c>
      <c r="AK58"/>
    </row>
    <row r="59" spans="1:37" s="39" customFormat="1" x14ac:dyDescent="0.25">
      <c r="A59" t="s">
        <v>55</v>
      </c>
      <c r="B59" t="s">
        <v>417</v>
      </c>
      <c r="C59" t="s">
        <v>130</v>
      </c>
      <c r="D59" t="s">
        <v>35</v>
      </c>
      <c r="E59">
        <v>1</v>
      </c>
      <c r="F59">
        <v>0</v>
      </c>
      <c r="G59">
        <v>6</v>
      </c>
      <c r="H59">
        <v>0</v>
      </c>
      <c r="I59">
        <v>11</v>
      </c>
      <c r="J59">
        <v>2</v>
      </c>
      <c r="K59">
        <v>2</v>
      </c>
      <c r="L59">
        <v>14243</v>
      </c>
      <c r="M59">
        <v>7</v>
      </c>
      <c r="N59" s="126">
        <f t="shared" si="1"/>
        <v>14250</v>
      </c>
      <c r="O59">
        <v>14243</v>
      </c>
      <c r="P59">
        <v>7</v>
      </c>
      <c r="Q59" s="154">
        <f t="shared" si="2"/>
        <v>14250</v>
      </c>
      <c r="R59">
        <v>6033</v>
      </c>
      <c r="S59" s="156">
        <f t="shared" si="3"/>
        <v>0.42357649371621148</v>
      </c>
      <c r="T59">
        <v>7</v>
      </c>
      <c r="U59" s="155">
        <f t="shared" si="4"/>
        <v>1</v>
      </c>
      <c r="V59" s="126">
        <f t="shared" si="5"/>
        <v>6040</v>
      </c>
      <c r="W59" s="155">
        <f t="shared" si="6"/>
        <v>0.42385964912280699</v>
      </c>
      <c r="X59">
        <v>264</v>
      </c>
      <c r="Y59">
        <v>3</v>
      </c>
      <c r="Z59" s="154">
        <f t="shared" si="7"/>
        <v>267</v>
      </c>
      <c r="AA59">
        <v>193</v>
      </c>
      <c r="AB59">
        <v>2</v>
      </c>
      <c r="AC59" s="154">
        <f t="shared" si="8"/>
        <v>195</v>
      </c>
      <c r="AD59">
        <v>6</v>
      </c>
      <c r="AE59">
        <v>270</v>
      </c>
      <c r="AF59" s="154">
        <f t="shared" si="9"/>
        <v>276</v>
      </c>
      <c r="AG59">
        <v>7</v>
      </c>
      <c r="AH59">
        <v>3</v>
      </c>
      <c r="AI59">
        <v>0</v>
      </c>
      <c r="AJ59">
        <v>6</v>
      </c>
      <c r="AK59"/>
    </row>
    <row r="60" spans="1:37" s="39" customFormat="1" x14ac:dyDescent="0.25">
      <c r="A60" t="s">
        <v>56</v>
      </c>
      <c r="B60" t="s">
        <v>418</v>
      </c>
      <c r="C60" t="s">
        <v>130</v>
      </c>
      <c r="D60" t="s">
        <v>35</v>
      </c>
      <c r="E60">
        <v>1</v>
      </c>
      <c r="F60">
        <v>0</v>
      </c>
      <c r="G60">
        <v>5</v>
      </c>
      <c r="H60">
        <v>0</v>
      </c>
      <c r="I60">
        <v>7</v>
      </c>
      <c r="J60">
        <v>2</v>
      </c>
      <c r="K60">
        <v>2</v>
      </c>
      <c r="L60">
        <v>1518</v>
      </c>
      <c r="M60">
        <v>6</v>
      </c>
      <c r="N60" s="126">
        <f t="shared" si="1"/>
        <v>1524</v>
      </c>
      <c r="O60">
        <v>1518</v>
      </c>
      <c r="P60">
        <v>6</v>
      </c>
      <c r="Q60" s="154">
        <f t="shared" si="2"/>
        <v>1524</v>
      </c>
      <c r="R60">
        <v>749</v>
      </c>
      <c r="S60" s="156">
        <f t="shared" si="3"/>
        <v>0.49341238471673254</v>
      </c>
      <c r="T60">
        <v>6</v>
      </c>
      <c r="U60" s="155">
        <f t="shared" si="4"/>
        <v>1</v>
      </c>
      <c r="V60" s="126">
        <f t="shared" si="5"/>
        <v>755</v>
      </c>
      <c r="W60" s="155">
        <f t="shared" si="6"/>
        <v>0.49540682414698162</v>
      </c>
      <c r="X60">
        <v>36</v>
      </c>
      <c r="Y60">
        <v>1</v>
      </c>
      <c r="Z60" s="154">
        <f t="shared" si="7"/>
        <v>37</v>
      </c>
      <c r="AA60">
        <v>31</v>
      </c>
      <c r="AB60">
        <v>0</v>
      </c>
      <c r="AC60" s="154">
        <f t="shared" si="8"/>
        <v>31</v>
      </c>
      <c r="AD60">
        <v>2</v>
      </c>
      <c r="AE60">
        <v>18</v>
      </c>
      <c r="AF60" s="154">
        <f t="shared" si="9"/>
        <v>20</v>
      </c>
      <c r="AG60">
        <v>3</v>
      </c>
      <c r="AH60">
        <v>2</v>
      </c>
      <c r="AI60">
        <v>0</v>
      </c>
      <c r="AJ60">
        <v>5</v>
      </c>
      <c r="AK60"/>
    </row>
    <row r="61" spans="1:37" s="39" customFormat="1" x14ac:dyDescent="0.25">
      <c r="A61" t="s">
        <v>59</v>
      </c>
      <c r="B61" t="s">
        <v>419</v>
      </c>
      <c r="C61" t="s">
        <v>130</v>
      </c>
      <c r="D61" t="s">
        <v>45</v>
      </c>
      <c r="E61">
        <v>1</v>
      </c>
      <c r="F61">
        <v>0</v>
      </c>
      <c r="G61">
        <v>4</v>
      </c>
      <c r="H61">
        <v>0</v>
      </c>
      <c r="I61">
        <v>7</v>
      </c>
      <c r="J61">
        <v>4</v>
      </c>
      <c r="K61">
        <v>3</v>
      </c>
      <c r="L61">
        <v>6761</v>
      </c>
      <c r="M61">
        <v>65</v>
      </c>
      <c r="N61" s="126">
        <f t="shared" si="1"/>
        <v>6826</v>
      </c>
      <c r="O61">
        <v>6761</v>
      </c>
      <c r="P61">
        <v>65</v>
      </c>
      <c r="Q61" s="154">
        <f t="shared" si="2"/>
        <v>6826</v>
      </c>
      <c r="R61">
        <v>3302</v>
      </c>
      <c r="S61" s="156">
        <f t="shared" si="3"/>
        <v>0.48838929152492233</v>
      </c>
      <c r="T61">
        <v>66</v>
      </c>
      <c r="U61" s="155">
        <f t="shared" si="4"/>
        <v>1.0153846153846153</v>
      </c>
      <c r="V61" s="126">
        <f t="shared" si="5"/>
        <v>3368</v>
      </c>
      <c r="W61" s="155">
        <f t="shared" si="6"/>
        <v>0.49340755933196601</v>
      </c>
      <c r="X61">
        <v>140</v>
      </c>
      <c r="Y61">
        <v>2</v>
      </c>
      <c r="Z61" s="154">
        <f t="shared" si="7"/>
        <v>142</v>
      </c>
      <c r="AA61">
        <v>79</v>
      </c>
      <c r="AB61">
        <v>2</v>
      </c>
      <c r="AC61" s="154">
        <f t="shared" si="8"/>
        <v>81</v>
      </c>
      <c r="AD61">
        <v>18</v>
      </c>
      <c r="AE61">
        <v>97</v>
      </c>
      <c r="AF61" s="154">
        <f t="shared" si="9"/>
        <v>115</v>
      </c>
      <c r="AG61">
        <v>5</v>
      </c>
      <c r="AH61">
        <v>2</v>
      </c>
      <c r="AI61">
        <v>0</v>
      </c>
      <c r="AJ61">
        <v>4</v>
      </c>
      <c r="AK61"/>
    </row>
    <row r="62" spans="1:37" s="39" customFormat="1" x14ac:dyDescent="0.25">
      <c r="A62" t="s">
        <v>59</v>
      </c>
      <c r="B62" t="s">
        <v>420</v>
      </c>
      <c r="C62" t="s">
        <v>130</v>
      </c>
      <c r="D62" t="s">
        <v>45</v>
      </c>
      <c r="E62">
        <v>1</v>
      </c>
      <c r="F62">
        <v>0</v>
      </c>
      <c r="G62">
        <v>4</v>
      </c>
      <c r="H62">
        <v>0</v>
      </c>
      <c r="I62">
        <v>6</v>
      </c>
      <c r="J62">
        <v>3</v>
      </c>
      <c r="K62">
        <v>2</v>
      </c>
      <c r="L62">
        <v>12535</v>
      </c>
      <c r="M62">
        <v>184</v>
      </c>
      <c r="N62" s="126">
        <f t="shared" si="1"/>
        <v>12719</v>
      </c>
      <c r="O62">
        <v>12535</v>
      </c>
      <c r="P62">
        <v>184</v>
      </c>
      <c r="Q62" s="154">
        <f t="shared" si="2"/>
        <v>12719</v>
      </c>
      <c r="R62">
        <v>6326</v>
      </c>
      <c r="S62" s="156">
        <f t="shared" si="3"/>
        <v>0.5046669325887515</v>
      </c>
      <c r="T62">
        <v>157</v>
      </c>
      <c r="U62" s="155">
        <f t="shared" si="4"/>
        <v>0.85326086956521741</v>
      </c>
      <c r="V62" s="126">
        <f t="shared" si="5"/>
        <v>6483</v>
      </c>
      <c r="W62" s="155">
        <f t="shared" si="6"/>
        <v>0.50970988285242547</v>
      </c>
      <c r="X62">
        <v>254</v>
      </c>
      <c r="Y62">
        <v>3</v>
      </c>
      <c r="Z62" s="154">
        <f t="shared" si="7"/>
        <v>257</v>
      </c>
      <c r="AA62">
        <v>186</v>
      </c>
      <c r="AB62">
        <v>3</v>
      </c>
      <c r="AC62" s="154">
        <f t="shared" si="8"/>
        <v>189</v>
      </c>
      <c r="AD62">
        <v>42</v>
      </c>
      <c r="AE62">
        <v>443</v>
      </c>
      <c r="AF62" s="154">
        <f t="shared" si="9"/>
        <v>485</v>
      </c>
      <c r="AG62">
        <v>1</v>
      </c>
      <c r="AH62">
        <v>0</v>
      </c>
      <c r="AI62">
        <v>0</v>
      </c>
      <c r="AJ62">
        <v>4</v>
      </c>
      <c r="AK62"/>
    </row>
    <row r="63" spans="1:37" s="39" customFormat="1" x14ac:dyDescent="0.25">
      <c r="A63" t="s">
        <v>59</v>
      </c>
      <c r="B63" t="s">
        <v>421</v>
      </c>
      <c r="C63" t="s">
        <v>130</v>
      </c>
      <c r="D63" t="s">
        <v>45</v>
      </c>
      <c r="E63">
        <v>1</v>
      </c>
      <c r="F63">
        <v>0</v>
      </c>
      <c r="G63">
        <v>4</v>
      </c>
      <c r="H63">
        <v>0</v>
      </c>
      <c r="I63">
        <v>12</v>
      </c>
      <c r="J63">
        <v>4</v>
      </c>
      <c r="K63">
        <v>2</v>
      </c>
      <c r="L63">
        <v>16575</v>
      </c>
      <c r="M63">
        <v>65</v>
      </c>
      <c r="N63" s="126">
        <f t="shared" si="1"/>
        <v>16640</v>
      </c>
      <c r="O63">
        <v>16575</v>
      </c>
      <c r="P63">
        <v>65</v>
      </c>
      <c r="Q63" s="154">
        <f t="shared" si="2"/>
        <v>16640</v>
      </c>
      <c r="R63">
        <v>6910</v>
      </c>
      <c r="S63" s="156">
        <f t="shared" si="3"/>
        <v>0.41689291101055809</v>
      </c>
      <c r="T63">
        <v>57</v>
      </c>
      <c r="U63" s="155">
        <f t="shared" si="4"/>
        <v>0.87692307692307692</v>
      </c>
      <c r="V63" s="126">
        <f t="shared" si="5"/>
        <v>6967</v>
      </c>
      <c r="W63" s="155">
        <f t="shared" si="6"/>
        <v>0.41868990384615384</v>
      </c>
      <c r="X63">
        <v>228</v>
      </c>
      <c r="Y63">
        <v>2</v>
      </c>
      <c r="Z63" s="154">
        <f t="shared" si="7"/>
        <v>230</v>
      </c>
      <c r="AA63">
        <v>147</v>
      </c>
      <c r="AB63">
        <v>2</v>
      </c>
      <c r="AC63" s="154">
        <f t="shared" si="8"/>
        <v>149</v>
      </c>
      <c r="AD63">
        <v>46</v>
      </c>
      <c r="AE63">
        <v>462</v>
      </c>
      <c r="AF63" s="154">
        <f t="shared" si="9"/>
        <v>508</v>
      </c>
      <c r="AG63">
        <v>3</v>
      </c>
      <c r="AH63">
        <v>0</v>
      </c>
      <c r="AI63">
        <v>0</v>
      </c>
      <c r="AJ63">
        <v>4</v>
      </c>
      <c r="AK63"/>
    </row>
    <row r="64" spans="1:37" s="39" customFormat="1" x14ac:dyDescent="0.25">
      <c r="A64" t="s">
        <v>59</v>
      </c>
      <c r="B64" t="s">
        <v>422</v>
      </c>
      <c r="C64" t="s">
        <v>130</v>
      </c>
      <c r="D64" t="s">
        <v>45</v>
      </c>
      <c r="E64">
        <v>1</v>
      </c>
      <c r="F64">
        <v>0</v>
      </c>
      <c r="G64">
        <v>4</v>
      </c>
      <c r="H64">
        <v>0</v>
      </c>
      <c r="I64">
        <v>8</v>
      </c>
      <c r="J64">
        <v>3</v>
      </c>
      <c r="K64">
        <v>1</v>
      </c>
      <c r="L64">
        <v>5926</v>
      </c>
      <c r="M64">
        <v>41</v>
      </c>
      <c r="N64" s="126">
        <f t="shared" si="1"/>
        <v>5967</v>
      </c>
      <c r="O64">
        <v>5926</v>
      </c>
      <c r="P64">
        <v>41</v>
      </c>
      <c r="Q64" s="154">
        <f t="shared" si="2"/>
        <v>5967</v>
      </c>
      <c r="R64">
        <v>2758</v>
      </c>
      <c r="S64" s="156">
        <f t="shared" si="3"/>
        <v>0.46540668241646982</v>
      </c>
      <c r="T64">
        <v>30</v>
      </c>
      <c r="U64" s="155">
        <f t="shared" si="4"/>
        <v>0.73170731707317072</v>
      </c>
      <c r="V64" s="126">
        <f t="shared" si="5"/>
        <v>2788</v>
      </c>
      <c r="W64" s="155">
        <f t="shared" si="6"/>
        <v>0.46723646723646722</v>
      </c>
      <c r="X64">
        <v>104</v>
      </c>
      <c r="Y64">
        <v>0</v>
      </c>
      <c r="Z64" s="154">
        <f t="shared" si="7"/>
        <v>104</v>
      </c>
      <c r="AA64">
        <v>74</v>
      </c>
      <c r="AB64">
        <v>0</v>
      </c>
      <c r="AC64" s="154">
        <f t="shared" si="8"/>
        <v>74</v>
      </c>
      <c r="AD64">
        <v>7</v>
      </c>
      <c r="AE64">
        <v>148</v>
      </c>
      <c r="AF64" s="154">
        <f t="shared" si="9"/>
        <v>155</v>
      </c>
      <c r="AG64">
        <v>5</v>
      </c>
      <c r="AH64">
        <v>3</v>
      </c>
      <c r="AI64">
        <v>0</v>
      </c>
      <c r="AJ64">
        <v>4</v>
      </c>
      <c r="AK64"/>
    </row>
    <row r="65" spans="1:37" s="39" customFormat="1" x14ac:dyDescent="0.25">
      <c r="A65" t="s">
        <v>59</v>
      </c>
      <c r="B65" t="s">
        <v>423</v>
      </c>
      <c r="C65" t="s">
        <v>130</v>
      </c>
      <c r="D65" t="s">
        <v>45</v>
      </c>
      <c r="E65">
        <v>1</v>
      </c>
      <c r="F65">
        <v>0</v>
      </c>
      <c r="G65">
        <v>4</v>
      </c>
      <c r="H65">
        <v>0</v>
      </c>
      <c r="I65">
        <v>5</v>
      </c>
      <c r="J65">
        <v>1</v>
      </c>
      <c r="K65">
        <v>1</v>
      </c>
      <c r="L65">
        <v>1516</v>
      </c>
      <c r="M65">
        <v>13</v>
      </c>
      <c r="N65" s="126">
        <f t="shared" si="1"/>
        <v>1529</v>
      </c>
      <c r="O65">
        <v>1516</v>
      </c>
      <c r="P65">
        <v>13</v>
      </c>
      <c r="Q65" s="154">
        <f t="shared" si="2"/>
        <v>1529</v>
      </c>
      <c r="R65">
        <v>873</v>
      </c>
      <c r="S65" s="156">
        <f t="shared" si="3"/>
        <v>0.57585751978891819</v>
      </c>
      <c r="T65">
        <v>12</v>
      </c>
      <c r="U65" s="155">
        <f t="shared" si="4"/>
        <v>0.92307692307692313</v>
      </c>
      <c r="V65" s="126">
        <f t="shared" si="5"/>
        <v>885</v>
      </c>
      <c r="W65" s="155">
        <f t="shared" si="6"/>
        <v>0.578809679529104</v>
      </c>
      <c r="X65">
        <v>64</v>
      </c>
      <c r="Y65">
        <v>0</v>
      </c>
      <c r="Z65" s="154">
        <f t="shared" si="7"/>
        <v>64</v>
      </c>
      <c r="AA65">
        <v>53</v>
      </c>
      <c r="AB65">
        <v>0</v>
      </c>
      <c r="AC65" s="154">
        <f t="shared" si="8"/>
        <v>53</v>
      </c>
      <c r="AD65">
        <v>5</v>
      </c>
      <c r="AE65">
        <v>47</v>
      </c>
      <c r="AF65" s="154">
        <f t="shared" si="9"/>
        <v>52</v>
      </c>
      <c r="AG65">
        <v>4</v>
      </c>
      <c r="AH65">
        <v>3</v>
      </c>
      <c r="AI65">
        <v>0</v>
      </c>
      <c r="AJ65">
        <v>4</v>
      </c>
      <c r="AK65"/>
    </row>
    <row r="66" spans="1:37" s="39" customFormat="1" x14ac:dyDescent="0.25">
      <c r="A66" t="s">
        <v>61</v>
      </c>
      <c r="B66" t="s">
        <v>424</v>
      </c>
      <c r="C66" t="s">
        <v>130</v>
      </c>
      <c r="D66" t="s">
        <v>35</v>
      </c>
      <c r="E66">
        <v>1</v>
      </c>
      <c r="F66">
        <v>0</v>
      </c>
      <c r="G66">
        <v>4</v>
      </c>
      <c r="H66">
        <v>0</v>
      </c>
      <c r="I66">
        <v>6</v>
      </c>
      <c r="J66">
        <v>1</v>
      </c>
      <c r="K66">
        <v>1</v>
      </c>
      <c r="L66">
        <v>1642</v>
      </c>
      <c r="M66">
        <v>10</v>
      </c>
      <c r="N66" s="126">
        <f t="shared" si="1"/>
        <v>1652</v>
      </c>
      <c r="O66">
        <v>1642</v>
      </c>
      <c r="P66">
        <v>10</v>
      </c>
      <c r="Q66" s="154">
        <f t="shared" si="2"/>
        <v>1652</v>
      </c>
      <c r="R66">
        <v>1019</v>
      </c>
      <c r="S66" s="156">
        <f t="shared" si="3"/>
        <v>0.62058465286236297</v>
      </c>
      <c r="T66">
        <v>9</v>
      </c>
      <c r="U66" s="155">
        <f t="shared" si="4"/>
        <v>0.9</v>
      </c>
      <c r="V66" s="126">
        <f t="shared" si="5"/>
        <v>1028</v>
      </c>
      <c r="W66" s="155">
        <f t="shared" si="6"/>
        <v>0.62227602905569013</v>
      </c>
      <c r="X66">
        <v>28</v>
      </c>
      <c r="Y66">
        <v>4</v>
      </c>
      <c r="Z66" s="154">
        <f t="shared" si="7"/>
        <v>32</v>
      </c>
      <c r="AA66">
        <v>13</v>
      </c>
      <c r="AB66">
        <v>2</v>
      </c>
      <c r="AC66" s="154">
        <f t="shared" si="8"/>
        <v>15</v>
      </c>
      <c r="AD66">
        <v>0</v>
      </c>
      <c r="AE66">
        <v>24</v>
      </c>
      <c r="AF66" s="154">
        <f t="shared" si="9"/>
        <v>24</v>
      </c>
      <c r="AG66">
        <v>2</v>
      </c>
      <c r="AH66">
        <v>1</v>
      </c>
      <c r="AI66">
        <v>0</v>
      </c>
      <c r="AJ66">
        <v>4</v>
      </c>
      <c r="AK66"/>
    </row>
    <row r="67" spans="1:37" s="39" customFormat="1" x14ac:dyDescent="0.25">
      <c r="A67" t="s">
        <v>61</v>
      </c>
      <c r="B67" t="s">
        <v>425</v>
      </c>
      <c r="C67" t="s">
        <v>130</v>
      </c>
      <c r="D67" t="s">
        <v>35</v>
      </c>
      <c r="E67">
        <v>0</v>
      </c>
      <c r="F67">
        <v>1</v>
      </c>
      <c r="G67">
        <v>4</v>
      </c>
      <c r="H67">
        <v>4</v>
      </c>
      <c r="I67">
        <v>4</v>
      </c>
      <c r="J67">
        <v>0</v>
      </c>
      <c r="K67">
        <v>0</v>
      </c>
      <c r="L67">
        <v>375</v>
      </c>
      <c r="M67">
        <v>44</v>
      </c>
      <c r="N67" s="126">
        <f t="shared" si="1"/>
        <v>419</v>
      </c>
      <c r="O67" s="132" t="s">
        <v>352</v>
      </c>
      <c r="P67" s="132" t="s">
        <v>352</v>
      </c>
      <c r="Q67" s="154"/>
      <c r="R67" s="132" t="s">
        <v>352</v>
      </c>
      <c r="S67" s="156"/>
      <c r="T67" s="132"/>
      <c r="U67" s="155"/>
      <c r="V67" s="126"/>
      <c r="W67" s="155"/>
      <c r="X67" s="132" t="s">
        <v>352</v>
      </c>
      <c r="Y67" s="132" t="s">
        <v>352</v>
      </c>
      <c r="Z67" s="154"/>
      <c r="AA67" s="132"/>
      <c r="AB67" s="132"/>
      <c r="AC67" s="154"/>
      <c r="AD67" s="132" t="s">
        <v>352</v>
      </c>
      <c r="AE67" s="132" t="s">
        <v>352</v>
      </c>
      <c r="AF67" s="154"/>
      <c r="AG67">
        <v>2</v>
      </c>
      <c r="AH67">
        <v>2</v>
      </c>
      <c r="AI67">
        <v>0</v>
      </c>
      <c r="AJ67">
        <v>4</v>
      </c>
      <c r="AK67"/>
    </row>
    <row r="68" spans="1:37" s="39" customFormat="1" x14ac:dyDescent="0.25">
      <c r="A68" t="s">
        <v>61</v>
      </c>
      <c r="B68" t="s">
        <v>426</v>
      </c>
      <c r="C68" t="s">
        <v>130</v>
      </c>
      <c r="D68" t="s">
        <v>35</v>
      </c>
      <c r="E68">
        <v>0</v>
      </c>
      <c r="F68">
        <v>1</v>
      </c>
      <c r="G68">
        <v>3</v>
      </c>
      <c r="H68">
        <v>3</v>
      </c>
      <c r="I68">
        <v>3</v>
      </c>
      <c r="J68">
        <v>2</v>
      </c>
      <c r="K68">
        <v>2</v>
      </c>
      <c r="L68">
        <v>1342</v>
      </c>
      <c r="M68">
        <v>59</v>
      </c>
      <c r="N68" s="126">
        <f t="shared" si="1"/>
        <v>1401</v>
      </c>
      <c r="O68" s="132" t="s">
        <v>352</v>
      </c>
      <c r="P68" s="132" t="s">
        <v>352</v>
      </c>
      <c r="Q68" s="154"/>
      <c r="R68" s="132" t="s">
        <v>352</v>
      </c>
      <c r="S68" s="156"/>
      <c r="T68" s="132"/>
      <c r="U68" s="155"/>
      <c r="V68" s="126"/>
      <c r="W68" s="155"/>
      <c r="X68" s="132" t="s">
        <v>352</v>
      </c>
      <c r="Y68" s="132" t="s">
        <v>352</v>
      </c>
      <c r="Z68" s="154"/>
      <c r="AA68" s="132"/>
      <c r="AB68" s="132"/>
      <c r="AC68" s="154"/>
      <c r="AD68" s="132" t="s">
        <v>352</v>
      </c>
      <c r="AE68" s="132" t="s">
        <v>352</v>
      </c>
      <c r="AF68" s="154"/>
      <c r="AG68">
        <v>2</v>
      </c>
      <c r="AH68">
        <v>2</v>
      </c>
      <c r="AI68">
        <v>0</v>
      </c>
      <c r="AJ68">
        <v>3</v>
      </c>
      <c r="AK68"/>
    </row>
    <row r="69" spans="1:37" s="39" customFormat="1" x14ac:dyDescent="0.25">
      <c r="A69" t="s">
        <v>66</v>
      </c>
      <c r="B69" t="s">
        <v>427</v>
      </c>
      <c r="C69" t="s">
        <v>130</v>
      </c>
      <c r="D69" t="s">
        <v>45</v>
      </c>
      <c r="E69">
        <v>0</v>
      </c>
      <c r="F69">
        <v>1</v>
      </c>
      <c r="G69">
        <v>4</v>
      </c>
      <c r="H69">
        <v>3</v>
      </c>
      <c r="I69">
        <v>3</v>
      </c>
      <c r="J69">
        <v>2</v>
      </c>
      <c r="K69">
        <v>2</v>
      </c>
      <c r="L69">
        <v>4093</v>
      </c>
      <c r="M69">
        <v>6</v>
      </c>
      <c r="N69" s="126">
        <f t="shared" ref="N69:N132" si="10">M69+L69</f>
        <v>4099</v>
      </c>
      <c r="O69" s="132" t="s">
        <v>352</v>
      </c>
      <c r="P69" s="132" t="s">
        <v>352</v>
      </c>
      <c r="Q69" s="154"/>
      <c r="R69" s="132" t="s">
        <v>352</v>
      </c>
      <c r="S69" s="156"/>
      <c r="T69" s="132"/>
      <c r="U69" s="155"/>
      <c r="V69" s="126"/>
      <c r="W69" s="155"/>
      <c r="X69" s="132" t="s">
        <v>352</v>
      </c>
      <c r="Y69" s="132" t="s">
        <v>352</v>
      </c>
      <c r="Z69" s="154"/>
      <c r="AA69" s="132"/>
      <c r="AB69" s="132"/>
      <c r="AC69" s="154"/>
      <c r="AD69" s="132" t="s">
        <v>352</v>
      </c>
      <c r="AE69" s="132" t="s">
        <v>352</v>
      </c>
      <c r="AF69" s="154"/>
      <c r="AG69">
        <v>1</v>
      </c>
      <c r="AH69">
        <v>1</v>
      </c>
      <c r="AI69">
        <v>1</v>
      </c>
      <c r="AJ69">
        <v>3</v>
      </c>
      <c r="AK69"/>
    </row>
    <row r="70" spans="1:37" s="39" customFormat="1" x14ac:dyDescent="0.25">
      <c r="A70" t="s">
        <v>66</v>
      </c>
      <c r="B70" t="s">
        <v>428</v>
      </c>
      <c r="C70" t="s">
        <v>130</v>
      </c>
      <c r="D70" t="s">
        <v>45</v>
      </c>
      <c r="E70">
        <v>1</v>
      </c>
      <c r="F70">
        <v>0</v>
      </c>
      <c r="G70">
        <v>4</v>
      </c>
      <c r="H70">
        <v>0</v>
      </c>
      <c r="I70">
        <v>9</v>
      </c>
      <c r="J70">
        <v>4</v>
      </c>
      <c r="K70">
        <v>2</v>
      </c>
      <c r="L70">
        <v>6361</v>
      </c>
      <c r="M70">
        <v>8</v>
      </c>
      <c r="N70" s="126">
        <f t="shared" si="10"/>
        <v>6369</v>
      </c>
      <c r="O70">
        <v>6361</v>
      </c>
      <c r="P70">
        <v>8</v>
      </c>
      <c r="Q70" s="154">
        <f t="shared" ref="Q70:Q125" si="11">O70+P70</f>
        <v>6369</v>
      </c>
      <c r="R70">
        <v>2647</v>
      </c>
      <c r="S70" s="156">
        <f t="shared" ref="S70:S129" si="12">R70/O70</f>
        <v>0.41612953938060054</v>
      </c>
      <c r="T70">
        <v>7</v>
      </c>
      <c r="U70" s="155">
        <f t="shared" ref="U70:U78" si="13">T70/P70</f>
        <v>0.875</v>
      </c>
      <c r="V70" s="126">
        <f t="shared" ref="V70:V78" si="14">T70+R70</f>
        <v>2654</v>
      </c>
      <c r="W70" s="155">
        <f t="shared" ref="W70:W78" si="15">V70/Q70</f>
        <v>0.4167059192965929</v>
      </c>
      <c r="X70">
        <v>72</v>
      </c>
      <c r="Y70">
        <v>2</v>
      </c>
      <c r="Z70" s="154">
        <f t="shared" ref="Z70:Z129" si="16">X70+Y70</f>
        <v>74</v>
      </c>
      <c r="AA70">
        <v>45</v>
      </c>
      <c r="AB70">
        <v>2</v>
      </c>
      <c r="AC70" s="154">
        <f t="shared" ref="AC70:AC125" si="17">AA70+AB70</f>
        <v>47</v>
      </c>
      <c r="AD70">
        <v>23</v>
      </c>
      <c r="AE70">
        <v>72</v>
      </c>
      <c r="AF70" s="154">
        <f t="shared" ref="AF70:AF129" si="18">AD70+AE70</f>
        <v>95</v>
      </c>
      <c r="AG70">
        <v>4</v>
      </c>
      <c r="AH70">
        <v>1</v>
      </c>
      <c r="AI70">
        <v>0</v>
      </c>
      <c r="AJ70">
        <v>4</v>
      </c>
      <c r="AK70"/>
    </row>
    <row r="71" spans="1:37" s="39" customFormat="1" x14ac:dyDescent="0.25">
      <c r="A71" t="s">
        <v>66</v>
      </c>
      <c r="B71" t="s">
        <v>429</v>
      </c>
      <c r="C71" t="s">
        <v>130</v>
      </c>
      <c r="D71" t="s">
        <v>45</v>
      </c>
      <c r="E71">
        <v>0</v>
      </c>
      <c r="F71">
        <v>1</v>
      </c>
      <c r="G71">
        <v>4</v>
      </c>
      <c r="H71">
        <v>4</v>
      </c>
      <c r="I71">
        <v>4</v>
      </c>
      <c r="J71">
        <v>2</v>
      </c>
      <c r="K71">
        <v>2</v>
      </c>
      <c r="L71">
        <v>6178</v>
      </c>
      <c r="M71">
        <v>1</v>
      </c>
      <c r="N71" s="126">
        <f t="shared" si="10"/>
        <v>6179</v>
      </c>
      <c r="O71" s="132" t="s">
        <v>352</v>
      </c>
      <c r="P71" s="132" t="s">
        <v>352</v>
      </c>
      <c r="Q71" s="154"/>
      <c r="R71" s="132" t="s">
        <v>352</v>
      </c>
      <c r="S71" s="156"/>
      <c r="T71" s="132"/>
      <c r="U71" s="155"/>
      <c r="V71" s="126"/>
      <c r="W71" s="155"/>
      <c r="X71" s="132" t="s">
        <v>352</v>
      </c>
      <c r="Y71" s="132" t="s">
        <v>352</v>
      </c>
      <c r="Z71" s="154"/>
      <c r="AA71" s="132"/>
      <c r="AB71" s="132"/>
      <c r="AC71" s="154"/>
      <c r="AD71" s="132" t="s">
        <v>352</v>
      </c>
      <c r="AE71" s="132" t="s">
        <v>352</v>
      </c>
      <c r="AF71" s="154"/>
      <c r="AG71">
        <v>1</v>
      </c>
      <c r="AH71">
        <v>1</v>
      </c>
      <c r="AI71">
        <v>0</v>
      </c>
      <c r="AJ71">
        <v>4</v>
      </c>
      <c r="AK71"/>
    </row>
    <row r="72" spans="1:37" s="39" customFormat="1" x14ac:dyDescent="0.25">
      <c r="A72" t="s">
        <v>66</v>
      </c>
      <c r="B72" t="s">
        <v>430</v>
      </c>
      <c r="C72" t="s">
        <v>130</v>
      </c>
      <c r="D72" t="s">
        <v>45</v>
      </c>
      <c r="E72">
        <v>0</v>
      </c>
      <c r="F72">
        <v>1</v>
      </c>
      <c r="G72">
        <v>4</v>
      </c>
      <c r="H72">
        <v>3</v>
      </c>
      <c r="I72">
        <v>3</v>
      </c>
      <c r="J72">
        <v>1</v>
      </c>
      <c r="K72">
        <v>1</v>
      </c>
      <c r="L72">
        <v>2146</v>
      </c>
      <c r="M72">
        <v>18</v>
      </c>
      <c r="N72" s="126">
        <f t="shared" si="10"/>
        <v>2164</v>
      </c>
      <c r="O72" s="132" t="s">
        <v>352</v>
      </c>
      <c r="P72" s="132" t="s">
        <v>352</v>
      </c>
      <c r="Q72" s="154"/>
      <c r="R72" s="132" t="s">
        <v>352</v>
      </c>
      <c r="S72" s="156"/>
      <c r="T72" s="132"/>
      <c r="U72" s="155"/>
      <c r="V72" s="126"/>
      <c r="W72" s="155"/>
      <c r="X72" s="132" t="s">
        <v>352</v>
      </c>
      <c r="Y72" s="132" t="s">
        <v>352</v>
      </c>
      <c r="Z72" s="154"/>
      <c r="AA72" s="132"/>
      <c r="AB72" s="132"/>
      <c r="AC72" s="154"/>
      <c r="AD72" s="132" t="s">
        <v>352</v>
      </c>
      <c r="AE72" s="132" t="s">
        <v>352</v>
      </c>
      <c r="AF72" s="154"/>
      <c r="AG72">
        <v>1</v>
      </c>
      <c r="AH72">
        <v>1</v>
      </c>
      <c r="AI72">
        <v>1</v>
      </c>
      <c r="AJ72">
        <v>3</v>
      </c>
      <c r="AK72"/>
    </row>
    <row r="73" spans="1:37" s="39" customFormat="1" x14ac:dyDescent="0.25">
      <c r="A73" t="s">
        <v>66</v>
      </c>
      <c r="B73" t="s">
        <v>431</v>
      </c>
      <c r="C73" t="s">
        <v>130</v>
      </c>
      <c r="D73" t="s">
        <v>45</v>
      </c>
      <c r="E73">
        <v>1</v>
      </c>
      <c r="F73">
        <v>0</v>
      </c>
      <c r="G73">
        <v>4</v>
      </c>
      <c r="H73">
        <v>0</v>
      </c>
      <c r="I73">
        <v>7</v>
      </c>
      <c r="J73">
        <v>1</v>
      </c>
      <c r="K73">
        <v>0</v>
      </c>
      <c r="L73">
        <v>7587</v>
      </c>
      <c r="M73">
        <v>4</v>
      </c>
      <c r="N73" s="126">
        <f t="shared" si="10"/>
        <v>7591</v>
      </c>
      <c r="O73">
        <v>7587</v>
      </c>
      <c r="P73">
        <v>4</v>
      </c>
      <c r="Q73" s="154">
        <f t="shared" si="11"/>
        <v>7591</v>
      </c>
      <c r="R73">
        <v>3647</v>
      </c>
      <c r="S73" s="156">
        <f t="shared" si="12"/>
        <v>0.48069065506787928</v>
      </c>
      <c r="T73">
        <v>5</v>
      </c>
      <c r="U73" s="155">
        <f t="shared" si="13"/>
        <v>1.25</v>
      </c>
      <c r="V73" s="126">
        <f t="shared" si="14"/>
        <v>3652</v>
      </c>
      <c r="W73" s="155">
        <f t="shared" si="15"/>
        <v>0.48109603477802659</v>
      </c>
      <c r="X73">
        <v>91</v>
      </c>
      <c r="Y73">
        <v>1</v>
      </c>
      <c r="Z73" s="154">
        <f t="shared" si="16"/>
        <v>92</v>
      </c>
      <c r="AA73">
        <v>58</v>
      </c>
      <c r="AB73">
        <v>1</v>
      </c>
      <c r="AC73" s="154">
        <f t="shared" si="17"/>
        <v>59</v>
      </c>
      <c r="AD73">
        <v>19</v>
      </c>
      <c r="AE73">
        <v>306</v>
      </c>
      <c r="AF73" s="154">
        <f t="shared" si="18"/>
        <v>325</v>
      </c>
      <c r="AG73">
        <v>3</v>
      </c>
      <c r="AH73">
        <v>1</v>
      </c>
      <c r="AI73">
        <v>0</v>
      </c>
      <c r="AJ73">
        <v>4</v>
      </c>
      <c r="AK73"/>
    </row>
    <row r="74" spans="1:37" s="39" customFormat="1" x14ac:dyDescent="0.25">
      <c r="A74" t="s">
        <v>67</v>
      </c>
      <c r="B74" t="s">
        <v>432</v>
      </c>
      <c r="C74" t="s">
        <v>130</v>
      </c>
      <c r="D74" t="s">
        <v>35</v>
      </c>
      <c r="E74">
        <v>1</v>
      </c>
      <c r="F74">
        <v>0</v>
      </c>
      <c r="G74">
        <v>4</v>
      </c>
      <c r="H74">
        <v>0</v>
      </c>
      <c r="I74">
        <v>7</v>
      </c>
      <c r="J74">
        <v>2</v>
      </c>
      <c r="K74">
        <v>1</v>
      </c>
      <c r="L74">
        <v>1305</v>
      </c>
      <c r="M74">
        <v>17</v>
      </c>
      <c r="N74" s="126">
        <f t="shared" si="10"/>
        <v>1322</v>
      </c>
      <c r="O74">
        <v>1305</v>
      </c>
      <c r="P74">
        <v>17</v>
      </c>
      <c r="Q74" s="154">
        <f t="shared" si="11"/>
        <v>1322</v>
      </c>
      <c r="R74">
        <v>527</v>
      </c>
      <c r="S74" s="156">
        <f t="shared" si="12"/>
        <v>0.40383141762452107</v>
      </c>
      <c r="T74">
        <v>19</v>
      </c>
      <c r="U74" s="155">
        <f t="shared" si="13"/>
        <v>1.1176470588235294</v>
      </c>
      <c r="V74" s="126">
        <f t="shared" si="14"/>
        <v>546</v>
      </c>
      <c r="W74" s="155">
        <f t="shared" si="15"/>
        <v>0.41301059001512858</v>
      </c>
      <c r="X74">
        <v>27</v>
      </c>
      <c r="Y74">
        <v>2</v>
      </c>
      <c r="Z74" s="154">
        <f t="shared" si="16"/>
        <v>29</v>
      </c>
      <c r="AA74">
        <v>14</v>
      </c>
      <c r="AB74">
        <v>2</v>
      </c>
      <c r="AC74" s="154">
        <f t="shared" si="17"/>
        <v>16</v>
      </c>
      <c r="AD74">
        <v>1</v>
      </c>
      <c r="AE74">
        <v>21</v>
      </c>
      <c r="AF74" s="154">
        <f t="shared" si="18"/>
        <v>22</v>
      </c>
      <c r="AG74">
        <v>6</v>
      </c>
      <c r="AH74">
        <v>3</v>
      </c>
      <c r="AI74">
        <v>0</v>
      </c>
      <c r="AJ74">
        <v>4</v>
      </c>
      <c r="AK74"/>
    </row>
    <row r="75" spans="1:37" s="39" customFormat="1" x14ac:dyDescent="0.25">
      <c r="A75" t="s">
        <v>68</v>
      </c>
      <c r="B75" t="s">
        <v>433</v>
      </c>
      <c r="C75" t="s">
        <v>434</v>
      </c>
      <c r="D75" t="s">
        <v>35</v>
      </c>
      <c r="E75">
        <v>0</v>
      </c>
      <c r="F75">
        <v>1</v>
      </c>
      <c r="G75">
        <v>1</v>
      </c>
      <c r="H75">
        <v>1</v>
      </c>
      <c r="I75">
        <v>1</v>
      </c>
      <c r="J75">
        <v>1</v>
      </c>
      <c r="K75">
        <v>1</v>
      </c>
      <c r="L75">
        <v>66</v>
      </c>
      <c r="M75">
        <v>10</v>
      </c>
      <c r="N75" s="126">
        <f t="shared" si="10"/>
        <v>76</v>
      </c>
      <c r="O75" s="132" t="s">
        <v>352</v>
      </c>
      <c r="P75" s="132" t="s">
        <v>352</v>
      </c>
      <c r="Q75" s="154"/>
      <c r="R75" s="132" t="s">
        <v>352</v>
      </c>
      <c r="S75" s="156"/>
      <c r="T75" s="132"/>
      <c r="U75" s="155"/>
      <c r="V75" s="126"/>
      <c r="W75" s="155"/>
      <c r="X75" s="132" t="s">
        <v>352</v>
      </c>
      <c r="Y75" s="132" t="s">
        <v>352</v>
      </c>
      <c r="Z75" s="154"/>
      <c r="AA75" s="132"/>
      <c r="AB75" s="132"/>
      <c r="AC75" s="154"/>
      <c r="AD75" s="132" t="s">
        <v>352</v>
      </c>
      <c r="AE75" s="132" t="s">
        <v>352</v>
      </c>
      <c r="AF75" s="154"/>
      <c r="AG75">
        <v>0</v>
      </c>
      <c r="AH75">
        <v>0</v>
      </c>
      <c r="AI75">
        <v>0</v>
      </c>
      <c r="AJ75">
        <v>1</v>
      </c>
      <c r="AK75"/>
    </row>
    <row r="76" spans="1:37" s="39" customFormat="1" x14ac:dyDescent="0.25">
      <c r="A76" t="s">
        <v>68</v>
      </c>
      <c r="B76" t="s">
        <v>433</v>
      </c>
      <c r="C76" t="s">
        <v>435</v>
      </c>
      <c r="D76" t="s">
        <v>35</v>
      </c>
      <c r="E76">
        <v>0</v>
      </c>
      <c r="F76">
        <v>1</v>
      </c>
      <c r="G76">
        <v>3</v>
      </c>
      <c r="H76">
        <v>3</v>
      </c>
      <c r="I76">
        <v>3</v>
      </c>
      <c r="J76">
        <v>1</v>
      </c>
      <c r="K76">
        <v>1</v>
      </c>
      <c r="L76">
        <v>265</v>
      </c>
      <c r="M76">
        <v>26</v>
      </c>
      <c r="N76" s="126">
        <f t="shared" si="10"/>
        <v>291</v>
      </c>
      <c r="O76" s="132" t="s">
        <v>352</v>
      </c>
      <c r="P76" s="132" t="s">
        <v>352</v>
      </c>
      <c r="Q76" s="154"/>
      <c r="R76" s="132" t="s">
        <v>352</v>
      </c>
      <c r="S76" s="156"/>
      <c r="T76" s="132"/>
      <c r="U76" s="155"/>
      <c r="V76" s="126"/>
      <c r="W76" s="155"/>
      <c r="X76" s="132" t="s">
        <v>352</v>
      </c>
      <c r="Y76" s="132" t="s">
        <v>352</v>
      </c>
      <c r="Z76" s="154"/>
      <c r="AA76" s="132"/>
      <c r="AB76" s="132"/>
      <c r="AC76" s="154"/>
      <c r="AD76" s="132" t="s">
        <v>352</v>
      </c>
      <c r="AE76" s="132" t="s">
        <v>352</v>
      </c>
      <c r="AF76" s="154"/>
      <c r="AG76">
        <v>2</v>
      </c>
      <c r="AH76">
        <v>2</v>
      </c>
      <c r="AI76">
        <v>0</v>
      </c>
      <c r="AJ76">
        <v>3</v>
      </c>
      <c r="AK76"/>
    </row>
    <row r="77" spans="1:37" s="39" customFormat="1" x14ac:dyDescent="0.25">
      <c r="A77" t="s">
        <v>68</v>
      </c>
      <c r="B77" t="s">
        <v>436</v>
      </c>
      <c r="C77" s="39" t="s">
        <v>130</v>
      </c>
      <c r="D77" t="s">
        <v>35</v>
      </c>
      <c r="E77">
        <v>0</v>
      </c>
      <c r="F77">
        <v>1</v>
      </c>
      <c r="G77">
        <v>4</v>
      </c>
      <c r="H77">
        <v>4</v>
      </c>
      <c r="I77">
        <v>4</v>
      </c>
      <c r="J77">
        <v>0</v>
      </c>
      <c r="K77">
        <v>0</v>
      </c>
      <c r="L77">
        <v>2061</v>
      </c>
      <c r="M77">
        <v>11</v>
      </c>
      <c r="N77" s="126">
        <f t="shared" si="10"/>
        <v>2072</v>
      </c>
      <c r="O77" s="132" t="s">
        <v>352</v>
      </c>
      <c r="P77" s="132" t="s">
        <v>352</v>
      </c>
      <c r="Q77" s="154"/>
      <c r="R77" s="132" t="s">
        <v>352</v>
      </c>
      <c r="S77" s="156"/>
      <c r="T77" s="132"/>
      <c r="U77" s="155"/>
      <c r="V77" s="126"/>
      <c r="W77" s="155"/>
      <c r="X77" s="132" t="s">
        <v>352</v>
      </c>
      <c r="Y77" s="132" t="s">
        <v>352</v>
      </c>
      <c r="Z77" s="154"/>
      <c r="AA77" s="132"/>
      <c r="AB77" s="132"/>
      <c r="AC77" s="154"/>
      <c r="AD77" s="132" t="s">
        <v>352</v>
      </c>
      <c r="AE77" s="132" t="s">
        <v>352</v>
      </c>
      <c r="AF77" s="154"/>
      <c r="AG77">
        <v>2</v>
      </c>
      <c r="AH77">
        <v>2</v>
      </c>
      <c r="AI77">
        <v>0</v>
      </c>
      <c r="AJ77">
        <v>4</v>
      </c>
      <c r="AK77"/>
    </row>
    <row r="78" spans="1:37" s="39" customFormat="1" x14ac:dyDescent="0.25">
      <c r="A78" t="s">
        <v>71</v>
      </c>
      <c r="B78" t="s">
        <v>437</v>
      </c>
      <c r="C78" t="s">
        <v>130</v>
      </c>
      <c r="D78" t="s">
        <v>35</v>
      </c>
      <c r="E78">
        <v>1</v>
      </c>
      <c r="F78">
        <v>0</v>
      </c>
      <c r="G78">
        <v>4</v>
      </c>
      <c r="H78">
        <v>0</v>
      </c>
      <c r="I78">
        <v>6</v>
      </c>
      <c r="J78">
        <v>4</v>
      </c>
      <c r="K78">
        <v>3</v>
      </c>
      <c r="L78">
        <v>12048</v>
      </c>
      <c r="M78">
        <v>175</v>
      </c>
      <c r="N78" s="126">
        <f t="shared" si="10"/>
        <v>12223</v>
      </c>
      <c r="O78">
        <v>12048</v>
      </c>
      <c r="P78">
        <v>175</v>
      </c>
      <c r="Q78" s="154">
        <f t="shared" si="11"/>
        <v>12223</v>
      </c>
      <c r="R78">
        <v>5573</v>
      </c>
      <c r="S78" s="156">
        <f t="shared" si="12"/>
        <v>0.46256640106241698</v>
      </c>
      <c r="T78">
        <v>137</v>
      </c>
      <c r="U78" s="155">
        <f t="shared" si="13"/>
        <v>0.78285714285714281</v>
      </c>
      <c r="V78" s="126">
        <f t="shared" si="14"/>
        <v>5710</v>
      </c>
      <c r="W78" s="155">
        <f t="shared" si="15"/>
        <v>0.46715209032152499</v>
      </c>
      <c r="X78">
        <v>258</v>
      </c>
      <c r="Y78">
        <v>40</v>
      </c>
      <c r="Z78" s="154">
        <f t="shared" si="16"/>
        <v>298</v>
      </c>
      <c r="AA78">
        <v>227</v>
      </c>
      <c r="AB78">
        <v>34</v>
      </c>
      <c r="AC78" s="154">
        <f t="shared" si="17"/>
        <v>261</v>
      </c>
      <c r="AD78">
        <v>6</v>
      </c>
      <c r="AE78">
        <v>223</v>
      </c>
      <c r="AF78" s="154">
        <f t="shared" si="18"/>
        <v>229</v>
      </c>
      <c r="AG78">
        <v>2</v>
      </c>
      <c r="AH78">
        <v>1</v>
      </c>
      <c r="AI78">
        <v>0</v>
      </c>
      <c r="AJ78">
        <v>4</v>
      </c>
      <c r="AK78"/>
    </row>
    <row r="79" spans="1:37" s="39" customFormat="1" x14ac:dyDescent="0.25">
      <c r="A79" t="s">
        <v>72</v>
      </c>
      <c r="B79" t="s">
        <v>438</v>
      </c>
      <c r="C79" t="s">
        <v>130</v>
      </c>
      <c r="D79" t="s">
        <v>35</v>
      </c>
      <c r="E79">
        <v>0</v>
      </c>
      <c r="F79">
        <v>1</v>
      </c>
      <c r="G79">
        <v>4</v>
      </c>
      <c r="H79">
        <v>4</v>
      </c>
      <c r="I79">
        <v>4</v>
      </c>
      <c r="J79">
        <v>2</v>
      </c>
      <c r="K79">
        <v>2</v>
      </c>
      <c r="L79">
        <v>331</v>
      </c>
      <c r="M79">
        <v>0</v>
      </c>
      <c r="N79" s="126">
        <f t="shared" si="10"/>
        <v>331</v>
      </c>
      <c r="O79" s="132" t="s">
        <v>352</v>
      </c>
      <c r="P79" s="132" t="s">
        <v>352</v>
      </c>
      <c r="Q79" s="154"/>
      <c r="R79" s="132" t="s">
        <v>352</v>
      </c>
      <c r="S79" s="156"/>
      <c r="T79" s="132"/>
      <c r="U79" s="155"/>
      <c r="V79" s="126"/>
      <c r="W79" s="155"/>
      <c r="X79" s="132"/>
      <c r="Y79" s="132" t="s">
        <v>352</v>
      </c>
      <c r="Z79" s="154"/>
      <c r="AA79" s="132"/>
      <c r="AB79" s="132"/>
      <c r="AC79" s="154"/>
      <c r="AD79" s="132" t="s">
        <v>352</v>
      </c>
      <c r="AE79" s="132" t="s">
        <v>352</v>
      </c>
      <c r="AF79" s="154"/>
      <c r="AG79">
        <v>2</v>
      </c>
      <c r="AH79">
        <v>2</v>
      </c>
      <c r="AI79">
        <v>0</v>
      </c>
      <c r="AJ79">
        <v>4</v>
      </c>
      <c r="AK79"/>
    </row>
    <row r="80" spans="1:37" s="39" customFormat="1" x14ac:dyDescent="0.25">
      <c r="A80" t="s">
        <v>72</v>
      </c>
      <c r="B80" t="s">
        <v>439</v>
      </c>
      <c r="C80" t="s">
        <v>130</v>
      </c>
      <c r="D80" t="s">
        <v>35</v>
      </c>
      <c r="E80">
        <v>1</v>
      </c>
      <c r="F80">
        <v>0</v>
      </c>
      <c r="G80">
        <v>4</v>
      </c>
      <c r="H80">
        <v>0</v>
      </c>
      <c r="I80">
        <v>6</v>
      </c>
      <c r="J80">
        <v>1</v>
      </c>
      <c r="K80">
        <v>1</v>
      </c>
      <c r="L80">
        <v>2377</v>
      </c>
      <c r="M80">
        <v>4</v>
      </c>
      <c r="N80" s="126">
        <f t="shared" si="10"/>
        <v>2381</v>
      </c>
      <c r="O80">
        <v>2377</v>
      </c>
      <c r="P80">
        <v>4</v>
      </c>
      <c r="Q80" s="154">
        <f t="shared" si="11"/>
        <v>2381</v>
      </c>
      <c r="R80">
        <v>1212</v>
      </c>
      <c r="S80" s="156">
        <f t="shared" si="12"/>
        <v>0.5098864114429954</v>
      </c>
      <c r="T80">
        <v>3</v>
      </c>
      <c r="U80" s="155">
        <f>T80/P80</f>
        <v>0.75</v>
      </c>
      <c r="V80" s="126">
        <f>T80+R80</f>
        <v>1215</v>
      </c>
      <c r="W80" s="155">
        <f>V80/Q80</f>
        <v>0.51028979420411591</v>
      </c>
      <c r="X80">
        <v>15</v>
      </c>
      <c r="Y80">
        <v>2</v>
      </c>
      <c r="Z80" s="154">
        <f t="shared" si="16"/>
        <v>17</v>
      </c>
      <c r="AA80">
        <v>13</v>
      </c>
      <c r="AB80">
        <v>2</v>
      </c>
      <c r="AC80" s="154">
        <f t="shared" si="17"/>
        <v>15</v>
      </c>
      <c r="AD80">
        <v>1</v>
      </c>
      <c r="AE80">
        <v>24</v>
      </c>
      <c r="AF80" s="154">
        <f t="shared" si="18"/>
        <v>25</v>
      </c>
      <c r="AG80">
        <v>5</v>
      </c>
      <c r="AH80">
        <v>3</v>
      </c>
      <c r="AI80">
        <v>0</v>
      </c>
      <c r="AJ80">
        <v>4</v>
      </c>
      <c r="AK80"/>
    </row>
    <row r="81" spans="1:37" s="39" customFormat="1" x14ac:dyDescent="0.25">
      <c r="A81" t="s">
        <v>73</v>
      </c>
      <c r="B81" t="s">
        <v>440</v>
      </c>
      <c r="C81" t="s">
        <v>130</v>
      </c>
      <c r="D81" t="s">
        <v>35</v>
      </c>
      <c r="E81">
        <v>0</v>
      </c>
      <c r="F81">
        <v>1</v>
      </c>
      <c r="G81">
        <v>4</v>
      </c>
      <c r="H81">
        <v>2</v>
      </c>
      <c r="I81">
        <v>2</v>
      </c>
      <c r="J81">
        <v>1</v>
      </c>
      <c r="K81">
        <v>1</v>
      </c>
      <c r="L81">
        <v>3285</v>
      </c>
      <c r="M81">
        <v>85</v>
      </c>
      <c r="N81" s="126">
        <f t="shared" si="10"/>
        <v>3370</v>
      </c>
      <c r="O81" s="132" t="s">
        <v>352</v>
      </c>
      <c r="P81" s="132" t="s">
        <v>352</v>
      </c>
      <c r="Q81" s="154"/>
      <c r="R81" s="132" t="s">
        <v>352</v>
      </c>
      <c r="S81" s="156"/>
      <c r="T81" s="132"/>
      <c r="U81" s="155"/>
      <c r="V81" s="126"/>
      <c r="W81" s="155"/>
      <c r="X81" s="132" t="s">
        <v>352</v>
      </c>
      <c r="Y81" s="132" t="s">
        <v>352</v>
      </c>
      <c r="Z81" s="154"/>
      <c r="AA81" s="132"/>
      <c r="AB81" s="132"/>
      <c r="AC81" s="154"/>
      <c r="AD81" s="132" t="s">
        <v>352</v>
      </c>
      <c r="AE81" s="132" t="s">
        <v>352</v>
      </c>
      <c r="AF81" s="154"/>
      <c r="AG81">
        <v>1</v>
      </c>
      <c r="AH81">
        <v>1</v>
      </c>
      <c r="AI81">
        <v>2</v>
      </c>
      <c r="AJ81" s="39">
        <v>2</v>
      </c>
      <c r="AK81"/>
    </row>
    <row r="82" spans="1:37" s="39" customFormat="1" x14ac:dyDescent="0.25">
      <c r="A82" t="s">
        <v>73</v>
      </c>
      <c r="B82" t="s">
        <v>441</v>
      </c>
      <c r="C82" t="s">
        <v>130</v>
      </c>
      <c r="D82" t="s">
        <v>35</v>
      </c>
      <c r="E82">
        <v>1</v>
      </c>
      <c r="F82">
        <v>0</v>
      </c>
      <c r="G82">
        <v>4</v>
      </c>
      <c r="H82">
        <v>0</v>
      </c>
      <c r="I82">
        <v>6</v>
      </c>
      <c r="J82">
        <v>2</v>
      </c>
      <c r="K82">
        <v>1</v>
      </c>
      <c r="L82">
        <v>5477</v>
      </c>
      <c r="M82">
        <v>12</v>
      </c>
      <c r="N82" s="126">
        <f t="shared" si="10"/>
        <v>5489</v>
      </c>
      <c r="O82">
        <v>5477</v>
      </c>
      <c r="P82">
        <v>12</v>
      </c>
      <c r="Q82" s="154">
        <f t="shared" si="11"/>
        <v>5489</v>
      </c>
      <c r="R82">
        <v>2324</v>
      </c>
      <c r="S82" s="156">
        <f t="shared" si="12"/>
        <v>0.42431988314770858</v>
      </c>
      <c r="T82">
        <v>11</v>
      </c>
      <c r="U82" s="155">
        <f t="shared" ref="U82:U144" si="19">T82/P82</f>
        <v>0.91666666666666663</v>
      </c>
      <c r="V82" s="126">
        <f t="shared" ref="V82:V144" si="20">T82+R82</f>
        <v>2335</v>
      </c>
      <c r="W82" s="155">
        <f t="shared" ref="W82:W144" si="21">V82/Q82</f>
        <v>0.4253962470395336</v>
      </c>
      <c r="X82">
        <v>41</v>
      </c>
      <c r="Y82">
        <v>1</v>
      </c>
      <c r="Z82" s="154">
        <f t="shared" si="16"/>
        <v>42</v>
      </c>
      <c r="AA82">
        <v>30</v>
      </c>
      <c r="AB82">
        <v>1</v>
      </c>
      <c r="AC82" s="154">
        <f t="shared" si="17"/>
        <v>31</v>
      </c>
      <c r="AD82">
        <v>0</v>
      </c>
      <c r="AE82">
        <v>128</v>
      </c>
      <c r="AF82" s="154">
        <f t="shared" si="18"/>
        <v>128</v>
      </c>
      <c r="AG82">
        <v>5</v>
      </c>
      <c r="AH82">
        <v>3</v>
      </c>
      <c r="AI82">
        <v>0</v>
      </c>
      <c r="AJ82">
        <v>4</v>
      </c>
      <c r="AK82"/>
    </row>
    <row r="83" spans="1:37" s="39" customFormat="1" x14ac:dyDescent="0.25">
      <c r="A83" t="s">
        <v>74</v>
      </c>
      <c r="B83" t="s">
        <v>442</v>
      </c>
      <c r="C83" t="s">
        <v>130</v>
      </c>
      <c r="D83" t="s">
        <v>45</v>
      </c>
      <c r="E83">
        <v>1</v>
      </c>
      <c r="F83">
        <v>0</v>
      </c>
      <c r="G83">
        <v>5</v>
      </c>
      <c r="H83">
        <v>0</v>
      </c>
      <c r="I83">
        <v>8</v>
      </c>
      <c r="J83">
        <v>3</v>
      </c>
      <c r="K83">
        <v>3</v>
      </c>
      <c r="L83">
        <v>4524</v>
      </c>
      <c r="M83">
        <v>9</v>
      </c>
      <c r="N83" s="126">
        <f t="shared" si="10"/>
        <v>4533</v>
      </c>
      <c r="O83">
        <v>4524</v>
      </c>
      <c r="P83">
        <v>9</v>
      </c>
      <c r="Q83" s="154">
        <f t="shared" si="11"/>
        <v>4533</v>
      </c>
      <c r="R83">
        <v>2438</v>
      </c>
      <c r="S83" s="156">
        <f t="shared" si="12"/>
        <v>0.5389036251105217</v>
      </c>
      <c r="T83">
        <v>8</v>
      </c>
      <c r="U83" s="155">
        <f t="shared" si="19"/>
        <v>0.88888888888888884</v>
      </c>
      <c r="V83" s="126">
        <f t="shared" si="20"/>
        <v>2446</v>
      </c>
      <c r="W83" s="155">
        <f t="shared" si="21"/>
        <v>0.53959849988969777</v>
      </c>
      <c r="X83">
        <v>108</v>
      </c>
      <c r="Y83">
        <v>6</v>
      </c>
      <c r="Z83" s="154">
        <f t="shared" si="16"/>
        <v>114</v>
      </c>
      <c r="AA83">
        <v>74</v>
      </c>
      <c r="AB83">
        <v>4</v>
      </c>
      <c r="AC83" s="154">
        <f t="shared" si="17"/>
        <v>78</v>
      </c>
      <c r="AD83">
        <v>31</v>
      </c>
      <c r="AE83">
        <v>189</v>
      </c>
      <c r="AF83" s="154">
        <f t="shared" si="18"/>
        <v>220</v>
      </c>
      <c r="AG83">
        <v>5</v>
      </c>
      <c r="AH83">
        <v>3</v>
      </c>
      <c r="AI83">
        <v>0</v>
      </c>
      <c r="AJ83">
        <v>5</v>
      </c>
      <c r="AK83"/>
    </row>
    <row r="84" spans="1:37" s="39" customFormat="1" x14ac:dyDescent="0.25">
      <c r="A84" t="s">
        <v>74</v>
      </c>
      <c r="B84" t="s">
        <v>443</v>
      </c>
      <c r="C84" t="s">
        <v>130</v>
      </c>
      <c r="D84" t="s">
        <v>45</v>
      </c>
      <c r="E84">
        <v>1</v>
      </c>
      <c r="F84">
        <v>0</v>
      </c>
      <c r="G84">
        <v>5</v>
      </c>
      <c r="H84">
        <v>0</v>
      </c>
      <c r="I84">
        <v>7</v>
      </c>
      <c r="J84">
        <v>5</v>
      </c>
      <c r="K84">
        <v>4</v>
      </c>
      <c r="L84">
        <v>747</v>
      </c>
      <c r="M84">
        <v>16</v>
      </c>
      <c r="N84" s="126">
        <f t="shared" si="10"/>
        <v>763</v>
      </c>
      <c r="O84">
        <v>747</v>
      </c>
      <c r="P84">
        <v>16</v>
      </c>
      <c r="Q84" s="154">
        <f t="shared" si="11"/>
        <v>763</v>
      </c>
      <c r="R84">
        <v>438</v>
      </c>
      <c r="S84" s="156">
        <f t="shared" si="12"/>
        <v>0.58634538152610438</v>
      </c>
      <c r="T84">
        <v>14</v>
      </c>
      <c r="U84" s="155">
        <f t="shared" si="19"/>
        <v>0.875</v>
      </c>
      <c r="V84" s="126">
        <f t="shared" si="20"/>
        <v>452</v>
      </c>
      <c r="W84" s="155">
        <f t="shared" si="21"/>
        <v>0.5923984272608126</v>
      </c>
      <c r="X84">
        <v>23</v>
      </c>
      <c r="Y84">
        <v>2</v>
      </c>
      <c r="Z84" s="154">
        <f t="shared" si="16"/>
        <v>25</v>
      </c>
      <c r="AA84">
        <v>14</v>
      </c>
      <c r="AB84">
        <v>1</v>
      </c>
      <c r="AC84" s="154">
        <f t="shared" si="17"/>
        <v>15</v>
      </c>
      <c r="AD84">
        <v>1</v>
      </c>
      <c r="AE84">
        <v>25</v>
      </c>
      <c r="AF84" s="154">
        <f t="shared" si="18"/>
        <v>26</v>
      </c>
      <c r="AG84">
        <v>2</v>
      </c>
      <c r="AH84">
        <v>1</v>
      </c>
      <c r="AI84">
        <v>0</v>
      </c>
      <c r="AJ84">
        <v>5</v>
      </c>
      <c r="AK84"/>
    </row>
    <row r="85" spans="1:37" s="39" customFormat="1" x14ac:dyDescent="0.25">
      <c r="A85" t="s">
        <v>74</v>
      </c>
      <c r="B85" t="s">
        <v>444</v>
      </c>
      <c r="C85" t="s">
        <v>130</v>
      </c>
      <c r="D85" t="s">
        <v>45</v>
      </c>
      <c r="E85">
        <v>1</v>
      </c>
      <c r="F85">
        <v>0</v>
      </c>
      <c r="G85">
        <v>5</v>
      </c>
      <c r="H85">
        <v>0</v>
      </c>
      <c r="I85">
        <v>10</v>
      </c>
      <c r="J85">
        <v>5</v>
      </c>
      <c r="K85">
        <v>4</v>
      </c>
      <c r="L85">
        <v>2937</v>
      </c>
      <c r="M85">
        <v>111</v>
      </c>
      <c r="N85" s="126">
        <f t="shared" si="10"/>
        <v>3048</v>
      </c>
      <c r="O85">
        <v>2937</v>
      </c>
      <c r="P85">
        <v>111</v>
      </c>
      <c r="Q85" s="154">
        <f t="shared" si="11"/>
        <v>3048</v>
      </c>
      <c r="R85">
        <v>1313</v>
      </c>
      <c r="S85" s="156">
        <f t="shared" si="12"/>
        <v>0.44705481784133472</v>
      </c>
      <c r="T85">
        <v>91</v>
      </c>
      <c r="U85" s="155">
        <f t="shared" si="19"/>
        <v>0.81981981981981977</v>
      </c>
      <c r="V85" s="126">
        <f t="shared" si="20"/>
        <v>1404</v>
      </c>
      <c r="W85" s="155">
        <f t="shared" si="21"/>
        <v>0.46062992125984253</v>
      </c>
      <c r="X85">
        <v>32</v>
      </c>
      <c r="Y85">
        <v>18</v>
      </c>
      <c r="Z85" s="154">
        <f t="shared" si="16"/>
        <v>50</v>
      </c>
      <c r="AA85">
        <v>22</v>
      </c>
      <c r="AB85">
        <v>16</v>
      </c>
      <c r="AC85" s="154">
        <f t="shared" si="17"/>
        <v>38</v>
      </c>
      <c r="AD85">
        <v>11</v>
      </c>
      <c r="AE85">
        <v>38</v>
      </c>
      <c r="AF85" s="154">
        <f t="shared" si="18"/>
        <v>49</v>
      </c>
      <c r="AG85">
        <v>4</v>
      </c>
      <c r="AH85">
        <v>2</v>
      </c>
      <c r="AI85">
        <v>0</v>
      </c>
      <c r="AJ85">
        <v>5</v>
      </c>
      <c r="AK85"/>
    </row>
    <row r="86" spans="1:37" s="39" customFormat="1" x14ac:dyDescent="0.25">
      <c r="A86" t="s">
        <v>75</v>
      </c>
      <c r="B86" t="s">
        <v>445</v>
      </c>
      <c r="C86" t="s">
        <v>446</v>
      </c>
      <c r="D86" t="s">
        <v>35</v>
      </c>
      <c r="E86">
        <v>1</v>
      </c>
      <c r="F86">
        <v>0</v>
      </c>
      <c r="G86">
        <v>2</v>
      </c>
      <c r="H86">
        <v>0</v>
      </c>
      <c r="I86">
        <v>3</v>
      </c>
      <c r="J86">
        <v>0</v>
      </c>
      <c r="K86">
        <v>0</v>
      </c>
      <c r="L86">
        <v>2438</v>
      </c>
      <c r="M86">
        <v>26</v>
      </c>
      <c r="N86" s="126">
        <f t="shared" si="10"/>
        <v>2464</v>
      </c>
      <c r="O86">
        <v>2438</v>
      </c>
      <c r="P86">
        <v>26</v>
      </c>
      <c r="Q86" s="154">
        <f t="shared" si="11"/>
        <v>2464</v>
      </c>
      <c r="R86">
        <v>1420</v>
      </c>
      <c r="S86" s="156">
        <f t="shared" si="12"/>
        <v>0.58244462674323216</v>
      </c>
      <c r="T86">
        <v>24</v>
      </c>
      <c r="U86" s="155">
        <f t="shared" si="19"/>
        <v>0.92307692307692313</v>
      </c>
      <c r="V86" s="126">
        <f t="shared" si="20"/>
        <v>1444</v>
      </c>
      <c r="W86" s="155">
        <f t="shared" si="21"/>
        <v>0.58603896103896103</v>
      </c>
      <c r="X86">
        <v>38</v>
      </c>
      <c r="Y86">
        <v>5</v>
      </c>
      <c r="Z86" s="154">
        <f t="shared" si="16"/>
        <v>43</v>
      </c>
      <c r="AA86">
        <v>23</v>
      </c>
      <c r="AB86">
        <v>2</v>
      </c>
      <c r="AC86" s="154">
        <f t="shared" si="17"/>
        <v>25</v>
      </c>
      <c r="AD86">
        <v>0</v>
      </c>
      <c r="AE86">
        <v>124</v>
      </c>
      <c r="AF86" s="154">
        <f t="shared" si="18"/>
        <v>124</v>
      </c>
      <c r="AG86">
        <v>1</v>
      </c>
      <c r="AH86">
        <v>1</v>
      </c>
      <c r="AI86">
        <v>0</v>
      </c>
      <c r="AJ86">
        <v>1</v>
      </c>
      <c r="AK86"/>
    </row>
    <row r="87" spans="1:37" s="39" customFormat="1" x14ac:dyDescent="0.25">
      <c r="A87" t="s">
        <v>75</v>
      </c>
      <c r="B87" t="s">
        <v>445</v>
      </c>
      <c r="C87" t="s">
        <v>447</v>
      </c>
      <c r="D87" t="s">
        <v>35</v>
      </c>
      <c r="E87">
        <v>1</v>
      </c>
      <c r="F87">
        <v>0</v>
      </c>
      <c r="G87">
        <v>3</v>
      </c>
      <c r="H87">
        <v>0</v>
      </c>
      <c r="I87">
        <v>6</v>
      </c>
      <c r="J87">
        <v>0</v>
      </c>
      <c r="K87">
        <v>0</v>
      </c>
      <c r="L87">
        <v>4270</v>
      </c>
      <c r="M87">
        <v>4</v>
      </c>
      <c r="N87" s="126">
        <f t="shared" si="10"/>
        <v>4274</v>
      </c>
      <c r="O87">
        <v>4270</v>
      </c>
      <c r="P87">
        <v>4</v>
      </c>
      <c r="Q87" s="154">
        <f t="shared" si="11"/>
        <v>4274</v>
      </c>
      <c r="R87">
        <v>2630</v>
      </c>
      <c r="S87" s="156">
        <f t="shared" si="12"/>
        <v>0.61592505854800939</v>
      </c>
      <c r="T87">
        <v>4</v>
      </c>
      <c r="U87" s="155">
        <f t="shared" si="19"/>
        <v>1</v>
      </c>
      <c r="V87" s="126">
        <f t="shared" si="20"/>
        <v>2634</v>
      </c>
      <c r="W87" s="155">
        <f t="shared" si="21"/>
        <v>0.61628451099672443</v>
      </c>
      <c r="X87">
        <v>75</v>
      </c>
      <c r="Y87">
        <v>0</v>
      </c>
      <c r="Z87" s="154">
        <f t="shared" si="16"/>
        <v>75</v>
      </c>
      <c r="AA87">
        <v>55</v>
      </c>
      <c r="AB87">
        <v>0</v>
      </c>
      <c r="AC87" s="154">
        <f t="shared" si="17"/>
        <v>55</v>
      </c>
      <c r="AD87">
        <v>0</v>
      </c>
      <c r="AE87">
        <v>180</v>
      </c>
      <c r="AF87" s="154">
        <f t="shared" si="18"/>
        <v>180</v>
      </c>
      <c r="AG87">
        <v>2</v>
      </c>
      <c r="AH87">
        <v>1</v>
      </c>
      <c r="AI87">
        <v>0</v>
      </c>
      <c r="AJ87">
        <v>3</v>
      </c>
      <c r="AK87"/>
    </row>
    <row r="88" spans="1:37" s="39" customFormat="1" x14ac:dyDescent="0.25">
      <c r="A88" t="s">
        <v>76</v>
      </c>
      <c r="B88" t="s">
        <v>448</v>
      </c>
      <c r="C88" t="s">
        <v>130</v>
      </c>
      <c r="D88" t="s">
        <v>35</v>
      </c>
      <c r="E88">
        <v>1</v>
      </c>
      <c r="F88">
        <v>0</v>
      </c>
      <c r="G88">
        <v>4</v>
      </c>
      <c r="H88">
        <v>0</v>
      </c>
      <c r="I88">
        <v>7</v>
      </c>
      <c r="J88">
        <v>2</v>
      </c>
      <c r="K88">
        <v>2</v>
      </c>
      <c r="L88">
        <v>3892</v>
      </c>
      <c r="M88">
        <v>4</v>
      </c>
      <c r="N88" s="126">
        <f t="shared" si="10"/>
        <v>3896</v>
      </c>
      <c r="O88">
        <v>3892</v>
      </c>
      <c r="P88">
        <v>4</v>
      </c>
      <c r="Q88" s="154">
        <f t="shared" si="11"/>
        <v>3896</v>
      </c>
      <c r="R88">
        <v>1719</v>
      </c>
      <c r="S88" s="156">
        <f t="shared" si="12"/>
        <v>0.44167523124357655</v>
      </c>
      <c r="T88">
        <v>5</v>
      </c>
      <c r="U88" s="155">
        <f t="shared" si="19"/>
        <v>1.25</v>
      </c>
      <c r="V88" s="126">
        <f t="shared" si="20"/>
        <v>1724</v>
      </c>
      <c r="W88" s="155">
        <f t="shared" si="21"/>
        <v>0.44250513347022585</v>
      </c>
      <c r="X88">
        <v>34</v>
      </c>
      <c r="Y88">
        <v>0</v>
      </c>
      <c r="Z88" s="154">
        <f t="shared" si="16"/>
        <v>34</v>
      </c>
      <c r="AA88">
        <v>22</v>
      </c>
      <c r="AB88">
        <v>0</v>
      </c>
      <c r="AC88" s="154">
        <f t="shared" si="17"/>
        <v>22</v>
      </c>
      <c r="AD88">
        <v>2</v>
      </c>
      <c r="AE88">
        <v>43</v>
      </c>
      <c r="AF88" s="154">
        <f t="shared" si="18"/>
        <v>45</v>
      </c>
      <c r="AG88">
        <v>5</v>
      </c>
      <c r="AH88">
        <v>3</v>
      </c>
      <c r="AI88">
        <v>0</v>
      </c>
      <c r="AJ88">
        <v>4</v>
      </c>
      <c r="AK88"/>
    </row>
    <row r="89" spans="1:37" s="39" customFormat="1" x14ac:dyDescent="0.25">
      <c r="A89" t="s">
        <v>76</v>
      </c>
      <c r="B89" t="s">
        <v>449</v>
      </c>
      <c r="C89" t="s">
        <v>130</v>
      </c>
      <c r="D89" t="s">
        <v>35</v>
      </c>
      <c r="E89">
        <v>1</v>
      </c>
      <c r="F89">
        <v>0</v>
      </c>
      <c r="G89">
        <v>4</v>
      </c>
      <c r="H89">
        <v>0</v>
      </c>
      <c r="I89">
        <v>7</v>
      </c>
      <c r="J89">
        <v>3</v>
      </c>
      <c r="K89">
        <v>1</v>
      </c>
      <c r="L89">
        <v>3012</v>
      </c>
      <c r="M89">
        <v>5</v>
      </c>
      <c r="N89" s="126">
        <f t="shared" si="10"/>
        <v>3017</v>
      </c>
      <c r="O89">
        <v>3012</v>
      </c>
      <c r="P89">
        <v>5</v>
      </c>
      <c r="Q89" s="154">
        <f t="shared" si="11"/>
        <v>3017</v>
      </c>
      <c r="R89">
        <v>1230</v>
      </c>
      <c r="S89" s="156">
        <f t="shared" si="12"/>
        <v>0.40836653386454186</v>
      </c>
      <c r="T89">
        <v>5</v>
      </c>
      <c r="U89" s="155">
        <f t="shared" si="19"/>
        <v>1</v>
      </c>
      <c r="V89" s="126">
        <f t="shared" si="20"/>
        <v>1235</v>
      </c>
      <c r="W89" s="155">
        <f t="shared" si="21"/>
        <v>0.40934703347696388</v>
      </c>
      <c r="X89">
        <v>38</v>
      </c>
      <c r="Y89">
        <v>0</v>
      </c>
      <c r="Z89" s="154">
        <f t="shared" si="16"/>
        <v>38</v>
      </c>
      <c r="AA89">
        <v>29</v>
      </c>
      <c r="AB89">
        <v>0</v>
      </c>
      <c r="AC89" s="154">
        <f t="shared" si="17"/>
        <v>29</v>
      </c>
      <c r="AD89">
        <v>1</v>
      </c>
      <c r="AE89">
        <v>29</v>
      </c>
      <c r="AF89" s="154">
        <f t="shared" si="18"/>
        <v>30</v>
      </c>
      <c r="AG89">
        <v>2</v>
      </c>
      <c r="AH89">
        <v>2</v>
      </c>
      <c r="AI89">
        <v>0</v>
      </c>
      <c r="AJ89">
        <v>4</v>
      </c>
      <c r="AK89"/>
    </row>
    <row r="90" spans="1:37" s="39" customFormat="1" x14ac:dyDescent="0.25">
      <c r="A90" t="s">
        <v>76</v>
      </c>
      <c r="B90" t="s">
        <v>450</v>
      </c>
      <c r="C90" t="s">
        <v>130</v>
      </c>
      <c r="D90" t="s">
        <v>35</v>
      </c>
      <c r="E90">
        <v>1</v>
      </c>
      <c r="F90">
        <v>0</v>
      </c>
      <c r="G90">
        <v>4</v>
      </c>
      <c r="H90">
        <v>0</v>
      </c>
      <c r="I90">
        <v>7</v>
      </c>
      <c r="J90">
        <v>3</v>
      </c>
      <c r="K90">
        <v>2</v>
      </c>
      <c r="L90">
        <v>9113</v>
      </c>
      <c r="M90">
        <v>5</v>
      </c>
      <c r="N90" s="126">
        <f t="shared" si="10"/>
        <v>9118</v>
      </c>
      <c r="O90">
        <v>9113</v>
      </c>
      <c r="P90">
        <v>5</v>
      </c>
      <c r="Q90" s="154">
        <f t="shared" si="11"/>
        <v>9118</v>
      </c>
      <c r="R90">
        <v>4287</v>
      </c>
      <c r="S90" s="156">
        <f t="shared" si="12"/>
        <v>0.4704268627235817</v>
      </c>
      <c r="T90">
        <v>5</v>
      </c>
      <c r="U90" s="155">
        <f t="shared" si="19"/>
        <v>1</v>
      </c>
      <c r="V90" s="126">
        <f t="shared" si="20"/>
        <v>4292</v>
      </c>
      <c r="W90" s="155">
        <f t="shared" si="21"/>
        <v>0.4707172625575784</v>
      </c>
      <c r="X90">
        <v>144</v>
      </c>
      <c r="Y90">
        <v>0</v>
      </c>
      <c r="Z90" s="154">
        <f t="shared" si="16"/>
        <v>144</v>
      </c>
      <c r="AA90">
        <v>84</v>
      </c>
      <c r="AB90">
        <v>0</v>
      </c>
      <c r="AC90" s="154">
        <f t="shared" si="17"/>
        <v>84</v>
      </c>
      <c r="AD90">
        <v>31</v>
      </c>
      <c r="AE90">
        <v>82</v>
      </c>
      <c r="AF90" s="154">
        <f t="shared" si="18"/>
        <v>113</v>
      </c>
      <c r="AG90">
        <v>5</v>
      </c>
      <c r="AH90">
        <v>4</v>
      </c>
      <c r="AI90">
        <v>0</v>
      </c>
      <c r="AJ90">
        <v>4</v>
      </c>
      <c r="AK90"/>
    </row>
    <row r="91" spans="1:37" s="39" customFormat="1" x14ac:dyDescent="0.25">
      <c r="A91" t="s">
        <v>76</v>
      </c>
      <c r="B91" t="s">
        <v>451</v>
      </c>
      <c r="C91" t="s">
        <v>130</v>
      </c>
      <c r="D91" t="s">
        <v>35</v>
      </c>
      <c r="E91">
        <v>1</v>
      </c>
      <c r="F91">
        <v>0</v>
      </c>
      <c r="G91">
        <v>4</v>
      </c>
      <c r="H91">
        <v>0</v>
      </c>
      <c r="I91">
        <v>5</v>
      </c>
      <c r="J91">
        <v>2</v>
      </c>
      <c r="K91">
        <v>2</v>
      </c>
      <c r="L91">
        <v>2652</v>
      </c>
      <c r="M91">
        <v>13</v>
      </c>
      <c r="N91" s="126">
        <f t="shared" si="10"/>
        <v>2665</v>
      </c>
      <c r="O91">
        <v>2652</v>
      </c>
      <c r="P91">
        <v>13</v>
      </c>
      <c r="Q91" s="154">
        <f t="shared" si="11"/>
        <v>2665</v>
      </c>
      <c r="R91">
        <v>1175</v>
      </c>
      <c r="S91" s="156">
        <f t="shared" si="12"/>
        <v>0.44306184012066363</v>
      </c>
      <c r="T91">
        <v>12</v>
      </c>
      <c r="U91" s="155">
        <f t="shared" si="19"/>
        <v>0.92307692307692313</v>
      </c>
      <c r="V91" s="126">
        <f t="shared" si="20"/>
        <v>1187</v>
      </c>
      <c r="W91" s="155">
        <f t="shared" si="21"/>
        <v>0.44540337711069417</v>
      </c>
      <c r="X91">
        <v>18</v>
      </c>
      <c r="Y91">
        <v>0</v>
      </c>
      <c r="Z91" s="154">
        <f t="shared" si="16"/>
        <v>18</v>
      </c>
      <c r="AA91">
        <v>18</v>
      </c>
      <c r="AB91">
        <v>0</v>
      </c>
      <c r="AC91" s="154">
        <f t="shared" si="17"/>
        <v>18</v>
      </c>
      <c r="AD91">
        <v>3</v>
      </c>
      <c r="AE91">
        <v>15</v>
      </c>
      <c r="AF91" s="154">
        <f t="shared" si="18"/>
        <v>18</v>
      </c>
      <c r="AG91">
        <v>5</v>
      </c>
      <c r="AH91">
        <v>4</v>
      </c>
      <c r="AI91">
        <v>0</v>
      </c>
      <c r="AJ91">
        <v>4</v>
      </c>
      <c r="AK91"/>
    </row>
    <row r="92" spans="1:37" s="39" customFormat="1" x14ac:dyDescent="0.25">
      <c r="A92" t="s">
        <v>77</v>
      </c>
      <c r="B92" t="s">
        <v>452</v>
      </c>
      <c r="C92" t="s">
        <v>130</v>
      </c>
      <c r="D92" t="s">
        <v>35</v>
      </c>
      <c r="E92">
        <v>0</v>
      </c>
      <c r="F92">
        <v>1</v>
      </c>
      <c r="G92">
        <v>4</v>
      </c>
      <c r="H92">
        <v>4</v>
      </c>
      <c r="I92">
        <v>4</v>
      </c>
      <c r="J92">
        <v>1</v>
      </c>
      <c r="K92">
        <v>1</v>
      </c>
      <c r="L92">
        <v>1646</v>
      </c>
      <c r="M92">
        <v>0</v>
      </c>
      <c r="N92" s="126">
        <f t="shared" si="10"/>
        <v>1646</v>
      </c>
      <c r="O92" s="132" t="s">
        <v>352</v>
      </c>
      <c r="P92" s="132" t="s">
        <v>352</v>
      </c>
      <c r="Q92" s="154"/>
      <c r="R92" s="132"/>
      <c r="S92" s="156"/>
      <c r="T92" s="132"/>
      <c r="U92" s="155"/>
      <c r="V92" s="126"/>
      <c r="W92" s="155"/>
      <c r="X92" s="132" t="s">
        <v>352</v>
      </c>
      <c r="Y92" s="132" t="s">
        <v>352</v>
      </c>
      <c r="Z92" s="154"/>
      <c r="AA92" s="132"/>
      <c r="AB92" s="132"/>
      <c r="AC92" s="154"/>
      <c r="AD92" s="132" t="s">
        <v>352</v>
      </c>
      <c r="AE92" s="132" t="s">
        <v>352</v>
      </c>
      <c r="AF92" s="154"/>
      <c r="AG92">
        <v>1</v>
      </c>
      <c r="AH92">
        <v>1</v>
      </c>
      <c r="AI92">
        <v>0</v>
      </c>
      <c r="AJ92">
        <v>4</v>
      </c>
      <c r="AK92"/>
    </row>
    <row r="93" spans="1:37" s="39" customFormat="1" x14ac:dyDescent="0.25">
      <c r="A93" t="s">
        <v>269</v>
      </c>
      <c r="B93" t="s">
        <v>453</v>
      </c>
      <c r="C93" t="s">
        <v>130</v>
      </c>
      <c r="D93" t="s">
        <v>35</v>
      </c>
      <c r="E93">
        <v>1</v>
      </c>
      <c r="F93">
        <v>0</v>
      </c>
      <c r="G93">
        <v>4</v>
      </c>
      <c r="H93">
        <v>0</v>
      </c>
      <c r="I93">
        <v>6</v>
      </c>
      <c r="J93">
        <v>3</v>
      </c>
      <c r="K93">
        <v>3</v>
      </c>
      <c r="L93">
        <v>3383</v>
      </c>
      <c r="M93">
        <v>24</v>
      </c>
      <c r="N93" s="126">
        <f t="shared" si="10"/>
        <v>3407</v>
      </c>
      <c r="O93">
        <v>3383</v>
      </c>
      <c r="P93">
        <v>24</v>
      </c>
      <c r="Q93" s="154">
        <f t="shared" si="11"/>
        <v>3407</v>
      </c>
      <c r="R93">
        <v>2078</v>
      </c>
      <c r="S93" s="156">
        <f t="shared" si="12"/>
        <v>0.61424770913390481</v>
      </c>
      <c r="T93">
        <v>22</v>
      </c>
      <c r="U93" s="155">
        <f t="shared" si="19"/>
        <v>0.91666666666666663</v>
      </c>
      <c r="V93" s="126">
        <f t="shared" si="20"/>
        <v>2100</v>
      </c>
      <c r="W93" s="155">
        <f t="shared" si="21"/>
        <v>0.61637804520105666</v>
      </c>
      <c r="X93">
        <v>71</v>
      </c>
      <c r="Y93">
        <v>16</v>
      </c>
      <c r="Z93" s="154">
        <f t="shared" si="16"/>
        <v>87</v>
      </c>
      <c r="AA93">
        <v>54</v>
      </c>
      <c r="AB93">
        <v>12</v>
      </c>
      <c r="AC93" s="154">
        <f t="shared" si="17"/>
        <v>66</v>
      </c>
      <c r="AD93">
        <v>5</v>
      </c>
      <c r="AE93">
        <v>121</v>
      </c>
      <c r="AF93" s="154">
        <f t="shared" si="18"/>
        <v>126</v>
      </c>
      <c r="AG93">
        <v>5</v>
      </c>
      <c r="AH93">
        <v>3</v>
      </c>
      <c r="AI93">
        <v>0</v>
      </c>
      <c r="AJ93">
        <v>4</v>
      </c>
      <c r="AK93"/>
    </row>
    <row r="94" spans="1:37" s="39" customFormat="1" x14ac:dyDescent="0.25">
      <c r="A94" t="s">
        <v>269</v>
      </c>
      <c r="B94" t="s">
        <v>454</v>
      </c>
      <c r="C94" t="s">
        <v>130</v>
      </c>
      <c r="D94" t="s">
        <v>35</v>
      </c>
      <c r="E94">
        <v>1</v>
      </c>
      <c r="F94">
        <v>0</v>
      </c>
      <c r="G94">
        <v>4</v>
      </c>
      <c r="H94">
        <v>0</v>
      </c>
      <c r="I94">
        <v>5</v>
      </c>
      <c r="J94">
        <v>2</v>
      </c>
      <c r="K94">
        <v>2</v>
      </c>
      <c r="L94">
        <v>2683</v>
      </c>
      <c r="M94">
        <v>16</v>
      </c>
      <c r="N94" s="126">
        <f t="shared" si="10"/>
        <v>2699</v>
      </c>
      <c r="O94">
        <v>2683</v>
      </c>
      <c r="P94">
        <v>16</v>
      </c>
      <c r="Q94" s="154">
        <f t="shared" si="11"/>
        <v>2699</v>
      </c>
      <c r="R94">
        <v>1418</v>
      </c>
      <c r="S94" s="156">
        <f t="shared" si="12"/>
        <v>0.52851285874021614</v>
      </c>
      <c r="T94">
        <v>15</v>
      </c>
      <c r="U94" s="155">
        <f t="shared" si="19"/>
        <v>0.9375</v>
      </c>
      <c r="V94" s="126">
        <f t="shared" si="20"/>
        <v>1433</v>
      </c>
      <c r="W94" s="155">
        <f t="shared" si="21"/>
        <v>0.53093738421637648</v>
      </c>
      <c r="X94">
        <v>37</v>
      </c>
      <c r="Y94">
        <v>5</v>
      </c>
      <c r="Z94" s="154">
        <f t="shared" si="16"/>
        <v>42</v>
      </c>
      <c r="AA94">
        <v>30</v>
      </c>
      <c r="AB94">
        <v>4</v>
      </c>
      <c r="AC94" s="154">
        <f t="shared" si="17"/>
        <v>34</v>
      </c>
      <c r="AD94">
        <v>0</v>
      </c>
      <c r="AE94">
        <v>52</v>
      </c>
      <c r="AF94" s="154">
        <f t="shared" si="18"/>
        <v>52</v>
      </c>
      <c r="AG94">
        <v>2</v>
      </c>
      <c r="AH94">
        <v>2</v>
      </c>
      <c r="AI94">
        <v>0</v>
      </c>
      <c r="AJ94">
        <v>4</v>
      </c>
      <c r="AK94"/>
    </row>
    <row r="95" spans="1:37" s="39" customFormat="1" x14ac:dyDescent="0.25">
      <c r="A95" t="s">
        <v>269</v>
      </c>
      <c r="B95" t="s">
        <v>455</v>
      </c>
      <c r="C95" t="s">
        <v>130</v>
      </c>
      <c r="D95" t="s">
        <v>35</v>
      </c>
      <c r="E95">
        <v>0</v>
      </c>
      <c r="F95">
        <v>1</v>
      </c>
      <c r="G95">
        <v>4</v>
      </c>
      <c r="H95">
        <v>4</v>
      </c>
      <c r="I95">
        <v>4</v>
      </c>
      <c r="J95">
        <v>1</v>
      </c>
      <c r="K95">
        <v>1</v>
      </c>
      <c r="L95">
        <v>3166</v>
      </c>
      <c r="M95">
        <v>77</v>
      </c>
      <c r="N95" s="126">
        <f t="shared" si="10"/>
        <v>3243</v>
      </c>
      <c r="O95" s="132" t="s">
        <v>352</v>
      </c>
      <c r="P95" s="132" t="s">
        <v>352</v>
      </c>
      <c r="Q95" s="154"/>
      <c r="R95" s="132" t="s">
        <v>352</v>
      </c>
      <c r="S95" s="156"/>
      <c r="T95" s="132"/>
      <c r="U95" s="155"/>
      <c r="V95" s="126"/>
      <c r="W95" s="155"/>
      <c r="X95" s="132"/>
      <c r="Y95" s="132" t="s">
        <v>352</v>
      </c>
      <c r="Z95" s="154"/>
      <c r="AA95" s="132"/>
      <c r="AB95" s="132"/>
      <c r="AC95" s="154"/>
      <c r="AD95" s="132" t="s">
        <v>352</v>
      </c>
      <c r="AE95" s="132" t="s">
        <v>352</v>
      </c>
      <c r="AF95" s="154"/>
      <c r="AG95">
        <v>2</v>
      </c>
      <c r="AH95">
        <v>2</v>
      </c>
      <c r="AI95">
        <v>0</v>
      </c>
      <c r="AJ95">
        <v>4</v>
      </c>
      <c r="AK95"/>
    </row>
    <row r="96" spans="1:37" s="39" customFormat="1" x14ac:dyDescent="0.25">
      <c r="A96" t="s">
        <v>79</v>
      </c>
      <c r="B96" t="s">
        <v>456</v>
      </c>
      <c r="C96" t="s">
        <v>130</v>
      </c>
      <c r="D96" t="s">
        <v>35</v>
      </c>
      <c r="E96">
        <v>0</v>
      </c>
      <c r="F96">
        <v>1</v>
      </c>
      <c r="G96">
        <v>6</v>
      </c>
      <c r="H96">
        <v>6</v>
      </c>
      <c r="I96">
        <v>6</v>
      </c>
      <c r="J96">
        <v>5</v>
      </c>
      <c r="K96">
        <v>5</v>
      </c>
      <c r="L96">
        <v>1791</v>
      </c>
      <c r="M96">
        <v>5</v>
      </c>
      <c r="N96" s="126">
        <f t="shared" si="10"/>
        <v>1796</v>
      </c>
      <c r="O96" s="132" t="s">
        <v>352</v>
      </c>
      <c r="P96" s="132" t="s">
        <v>352</v>
      </c>
      <c r="Q96" s="154"/>
      <c r="R96" s="132" t="s">
        <v>352</v>
      </c>
      <c r="S96" s="156"/>
      <c r="T96" s="132"/>
      <c r="U96" s="155"/>
      <c r="V96" s="126"/>
      <c r="W96" s="155"/>
      <c r="X96" s="132"/>
      <c r="Y96" s="132" t="s">
        <v>352</v>
      </c>
      <c r="Z96" s="154"/>
      <c r="AA96" s="132"/>
      <c r="AB96" s="132"/>
      <c r="AC96" s="154"/>
      <c r="AD96" s="132" t="s">
        <v>352</v>
      </c>
      <c r="AE96" s="132" t="s">
        <v>352</v>
      </c>
      <c r="AF96" s="154"/>
      <c r="AG96">
        <v>2</v>
      </c>
      <c r="AH96">
        <v>2</v>
      </c>
      <c r="AI96">
        <v>0</v>
      </c>
      <c r="AJ96">
        <v>6</v>
      </c>
      <c r="AK96"/>
    </row>
    <row r="97" spans="1:37" s="39" customFormat="1" x14ac:dyDescent="0.25">
      <c r="A97" t="s">
        <v>79</v>
      </c>
      <c r="B97" t="s">
        <v>732</v>
      </c>
      <c r="C97" t="s">
        <v>457</v>
      </c>
      <c r="D97" t="s">
        <v>35</v>
      </c>
      <c r="E97">
        <v>0</v>
      </c>
      <c r="F97">
        <v>1</v>
      </c>
      <c r="G97">
        <v>1</v>
      </c>
      <c r="H97">
        <v>1</v>
      </c>
      <c r="I97">
        <v>1</v>
      </c>
      <c r="J97">
        <v>0</v>
      </c>
      <c r="K97">
        <v>0</v>
      </c>
      <c r="L97">
        <v>705</v>
      </c>
      <c r="M97">
        <v>0</v>
      </c>
      <c r="N97" s="126">
        <f t="shared" si="10"/>
        <v>705</v>
      </c>
      <c r="O97" s="132" t="s">
        <v>352</v>
      </c>
      <c r="P97" s="132" t="s">
        <v>352</v>
      </c>
      <c r="Q97" s="154"/>
      <c r="R97" s="132" t="s">
        <v>352</v>
      </c>
      <c r="S97" s="156"/>
      <c r="T97" s="132"/>
      <c r="U97" s="155"/>
      <c r="V97" s="126"/>
      <c r="W97" s="155"/>
      <c r="X97" s="132"/>
      <c r="Y97" s="132" t="s">
        <v>352</v>
      </c>
      <c r="Z97" s="154"/>
      <c r="AA97" s="132"/>
      <c r="AB97" s="132"/>
      <c r="AC97" s="154"/>
      <c r="AD97" s="132" t="s">
        <v>352</v>
      </c>
      <c r="AE97" s="132" t="s">
        <v>352</v>
      </c>
      <c r="AF97" s="154"/>
      <c r="AG97">
        <v>1</v>
      </c>
      <c r="AH97">
        <v>1</v>
      </c>
      <c r="AI97">
        <v>0</v>
      </c>
      <c r="AJ97">
        <v>1</v>
      </c>
      <c r="AK97"/>
    </row>
    <row r="98" spans="1:37" s="39" customFormat="1" x14ac:dyDescent="0.25">
      <c r="A98" t="s">
        <v>79</v>
      </c>
      <c r="B98" t="s">
        <v>732</v>
      </c>
      <c r="C98" t="s">
        <v>458</v>
      </c>
      <c r="D98" t="s">
        <v>35</v>
      </c>
      <c r="E98">
        <v>1</v>
      </c>
      <c r="F98">
        <v>0</v>
      </c>
      <c r="G98">
        <v>4</v>
      </c>
      <c r="H98">
        <v>4</v>
      </c>
      <c r="I98">
        <v>5</v>
      </c>
      <c r="J98">
        <v>0</v>
      </c>
      <c r="K98">
        <v>0</v>
      </c>
      <c r="L98">
        <v>3660</v>
      </c>
      <c r="M98">
        <v>2</v>
      </c>
      <c r="N98" s="126">
        <f t="shared" si="10"/>
        <v>3662</v>
      </c>
      <c r="O98">
        <v>3660</v>
      </c>
      <c r="P98">
        <v>2</v>
      </c>
      <c r="Q98" s="154">
        <f t="shared" si="11"/>
        <v>3662</v>
      </c>
      <c r="R98">
        <v>1783</v>
      </c>
      <c r="S98" s="156">
        <f t="shared" si="12"/>
        <v>0.48715846994535517</v>
      </c>
      <c r="T98">
        <v>1</v>
      </c>
      <c r="U98" s="155">
        <f t="shared" si="19"/>
        <v>0.5</v>
      </c>
      <c r="V98" s="126">
        <f t="shared" si="20"/>
        <v>1784</v>
      </c>
      <c r="W98" s="155">
        <f t="shared" si="21"/>
        <v>0.48716548334243581</v>
      </c>
      <c r="X98">
        <v>27</v>
      </c>
      <c r="Y98">
        <v>3</v>
      </c>
      <c r="Z98" s="154">
        <f t="shared" si="16"/>
        <v>30</v>
      </c>
      <c r="AA98">
        <v>24</v>
      </c>
      <c r="AB98">
        <v>2</v>
      </c>
      <c r="AC98" s="154">
        <f t="shared" si="17"/>
        <v>26</v>
      </c>
      <c r="AD98">
        <v>1</v>
      </c>
      <c r="AE98">
        <v>20</v>
      </c>
      <c r="AF98" s="154">
        <f t="shared" si="18"/>
        <v>21</v>
      </c>
      <c r="AG98">
        <v>1</v>
      </c>
      <c r="AH98">
        <v>1</v>
      </c>
      <c r="AI98">
        <v>0</v>
      </c>
      <c r="AJ98">
        <v>4</v>
      </c>
      <c r="AK98"/>
    </row>
    <row r="99" spans="1:37" s="39" customFormat="1" x14ac:dyDescent="0.25">
      <c r="A99" t="s">
        <v>79</v>
      </c>
      <c r="B99" t="s">
        <v>732</v>
      </c>
      <c r="C99" t="s">
        <v>459</v>
      </c>
      <c r="D99" t="s">
        <v>35</v>
      </c>
      <c r="E99">
        <v>0</v>
      </c>
      <c r="F99">
        <v>1</v>
      </c>
      <c r="G99">
        <v>2</v>
      </c>
      <c r="H99">
        <v>2</v>
      </c>
      <c r="I99">
        <v>2</v>
      </c>
      <c r="J99">
        <v>0</v>
      </c>
      <c r="K99">
        <v>0</v>
      </c>
      <c r="L99">
        <v>1605</v>
      </c>
      <c r="M99">
        <v>1</v>
      </c>
      <c r="N99" s="126">
        <f t="shared" si="10"/>
        <v>1606</v>
      </c>
      <c r="O99" s="132" t="s">
        <v>352</v>
      </c>
      <c r="P99" s="132" t="s">
        <v>352</v>
      </c>
      <c r="Q99" s="154"/>
      <c r="R99" s="132" t="s">
        <v>352</v>
      </c>
      <c r="S99" s="156"/>
      <c r="T99" s="132"/>
      <c r="U99" s="155"/>
      <c r="V99" s="126"/>
      <c r="W99" s="155"/>
      <c r="X99" s="132"/>
      <c r="Y99" s="132" t="s">
        <v>352</v>
      </c>
      <c r="Z99" s="154"/>
      <c r="AA99" s="132"/>
      <c r="AB99" s="132"/>
      <c r="AC99" s="154"/>
      <c r="AD99" s="132" t="s">
        <v>352</v>
      </c>
      <c r="AE99" s="132" t="s">
        <v>352</v>
      </c>
      <c r="AF99" s="154"/>
      <c r="AG99">
        <v>1</v>
      </c>
      <c r="AH99">
        <v>1</v>
      </c>
      <c r="AI99">
        <v>0</v>
      </c>
      <c r="AJ99">
        <v>2</v>
      </c>
      <c r="AK99"/>
    </row>
    <row r="100" spans="1:37" s="39" customFormat="1" x14ac:dyDescent="0.25">
      <c r="A100" t="s">
        <v>79</v>
      </c>
      <c r="B100" t="s">
        <v>733</v>
      </c>
      <c r="C100" t="s">
        <v>130</v>
      </c>
      <c r="D100" t="s">
        <v>35</v>
      </c>
      <c r="E100">
        <v>0</v>
      </c>
      <c r="F100">
        <v>1</v>
      </c>
      <c r="G100">
        <v>6</v>
      </c>
      <c r="H100">
        <v>5</v>
      </c>
      <c r="I100">
        <v>6</v>
      </c>
      <c r="J100">
        <v>4</v>
      </c>
      <c r="K100">
        <v>3</v>
      </c>
      <c r="L100">
        <v>2079</v>
      </c>
      <c r="M100">
        <v>17</v>
      </c>
      <c r="N100" s="126">
        <f t="shared" si="10"/>
        <v>2096</v>
      </c>
      <c r="O100" s="132" t="s">
        <v>352</v>
      </c>
      <c r="P100" s="132" t="s">
        <v>352</v>
      </c>
      <c r="Q100" s="154"/>
      <c r="R100" s="132" t="s">
        <v>352</v>
      </c>
      <c r="S100" s="156"/>
      <c r="T100" s="132"/>
      <c r="U100" s="155"/>
      <c r="V100" s="126"/>
      <c r="W100" s="155"/>
      <c r="X100" s="132"/>
      <c r="Y100" s="132" t="s">
        <v>352</v>
      </c>
      <c r="Z100" s="154"/>
      <c r="AA100" s="132"/>
      <c r="AB100" s="132"/>
      <c r="AC100" s="154"/>
      <c r="AD100" s="132" t="s">
        <v>352</v>
      </c>
      <c r="AE100" s="132" t="s">
        <v>352</v>
      </c>
      <c r="AF100" s="154"/>
      <c r="AG100">
        <v>2</v>
      </c>
      <c r="AH100">
        <v>2</v>
      </c>
      <c r="AI100">
        <v>1</v>
      </c>
      <c r="AJ100">
        <v>5</v>
      </c>
    </row>
    <row r="101" spans="1:37" s="39" customFormat="1" x14ac:dyDescent="0.25">
      <c r="A101" t="s">
        <v>79</v>
      </c>
      <c r="B101" t="s">
        <v>460</v>
      </c>
      <c r="C101" t="s">
        <v>461</v>
      </c>
      <c r="D101" t="s">
        <v>35</v>
      </c>
      <c r="E101">
        <v>1</v>
      </c>
      <c r="F101">
        <v>0</v>
      </c>
      <c r="G101">
        <v>1</v>
      </c>
      <c r="H101">
        <v>0</v>
      </c>
      <c r="I101">
        <v>2</v>
      </c>
      <c r="J101">
        <v>0</v>
      </c>
      <c r="K101">
        <v>0</v>
      </c>
      <c r="L101">
        <v>215</v>
      </c>
      <c r="M101">
        <v>2</v>
      </c>
      <c r="N101" s="126">
        <f t="shared" si="10"/>
        <v>217</v>
      </c>
      <c r="O101">
        <v>215</v>
      </c>
      <c r="P101">
        <v>2</v>
      </c>
      <c r="Q101" s="154">
        <f t="shared" si="11"/>
        <v>217</v>
      </c>
      <c r="R101">
        <v>81</v>
      </c>
      <c r="S101" s="156">
        <f t="shared" si="12"/>
        <v>0.37674418604651161</v>
      </c>
      <c r="T101">
        <v>2</v>
      </c>
      <c r="U101" s="155">
        <f t="shared" si="19"/>
        <v>1</v>
      </c>
      <c r="V101" s="126">
        <f t="shared" si="20"/>
        <v>83</v>
      </c>
      <c r="W101" s="155">
        <f t="shared" si="21"/>
        <v>0.38248847926267282</v>
      </c>
      <c r="X101">
        <v>1</v>
      </c>
      <c r="Y101">
        <v>0</v>
      </c>
      <c r="Z101" s="154">
        <f t="shared" si="16"/>
        <v>1</v>
      </c>
      <c r="AA101">
        <v>1</v>
      </c>
      <c r="AB101">
        <v>0</v>
      </c>
      <c r="AC101" s="154">
        <f t="shared" si="17"/>
        <v>1</v>
      </c>
      <c r="AD101">
        <v>0</v>
      </c>
      <c r="AE101">
        <v>2</v>
      </c>
      <c r="AF101" s="154">
        <f t="shared" si="18"/>
        <v>2</v>
      </c>
      <c r="AG101">
        <v>0</v>
      </c>
      <c r="AH101">
        <v>0</v>
      </c>
      <c r="AI101">
        <v>0</v>
      </c>
      <c r="AJ101">
        <v>1</v>
      </c>
      <c r="AK101"/>
    </row>
    <row r="102" spans="1:37" s="39" customFormat="1" x14ac:dyDescent="0.25">
      <c r="A102" t="s">
        <v>79</v>
      </c>
      <c r="B102" t="s">
        <v>460</v>
      </c>
      <c r="C102" t="s">
        <v>462</v>
      </c>
      <c r="D102" t="s">
        <v>35</v>
      </c>
      <c r="E102">
        <v>0</v>
      </c>
      <c r="F102">
        <v>1</v>
      </c>
      <c r="G102">
        <v>2</v>
      </c>
      <c r="H102">
        <v>2</v>
      </c>
      <c r="I102">
        <v>2</v>
      </c>
      <c r="J102">
        <v>1</v>
      </c>
      <c r="K102">
        <v>1</v>
      </c>
      <c r="L102">
        <v>403</v>
      </c>
      <c r="M102">
        <v>0</v>
      </c>
      <c r="N102" s="126">
        <f t="shared" si="10"/>
        <v>403</v>
      </c>
      <c r="O102" s="132" t="s">
        <v>352</v>
      </c>
      <c r="P102" s="132" t="s">
        <v>352</v>
      </c>
      <c r="Q102" s="154"/>
      <c r="R102" s="132" t="s">
        <v>352</v>
      </c>
      <c r="S102" s="156"/>
      <c r="T102" s="132"/>
      <c r="U102" s="155"/>
      <c r="V102" s="126"/>
      <c r="W102" s="155"/>
      <c r="X102" s="132" t="s">
        <v>352</v>
      </c>
      <c r="Y102" s="132" t="s">
        <v>352</v>
      </c>
      <c r="Z102" s="154"/>
      <c r="AA102" s="132"/>
      <c r="AB102" s="132"/>
      <c r="AC102" s="154"/>
      <c r="AD102" s="132" t="s">
        <v>352</v>
      </c>
      <c r="AE102" s="132" t="s">
        <v>352</v>
      </c>
      <c r="AF102" s="154"/>
      <c r="AG102">
        <v>1</v>
      </c>
      <c r="AH102">
        <v>1</v>
      </c>
      <c r="AI102">
        <v>0</v>
      </c>
      <c r="AJ102">
        <v>2</v>
      </c>
      <c r="AK102"/>
    </row>
    <row r="103" spans="1:37" s="39" customFormat="1" x14ac:dyDescent="0.25">
      <c r="A103" t="s">
        <v>79</v>
      </c>
      <c r="B103" t="s">
        <v>460</v>
      </c>
      <c r="C103" t="s">
        <v>463</v>
      </c>
      <c r="D103" t="s">
        <v>35</v>
      </c>
      <c r="E103">
        <v>0</v>
      </c>
      <c r="F103">
        <v>1</v>
      </c>
      <c r="G103">
        <v>3</v>
      </c>
      <c r="H103">
        <v>3</v>
      </c>
      <c r="I103">
        <v>3</v>
      </c>
      <c r="J103">
        <v>3</v>
      </c>
      <c r="K103">
        <v>3</v>
      </c>
      <c r="L103">
        <v>546</v>
      </c>
      <c r="M103">
        <v>4</v>
      </c>
      <c r="N103" s="126">
        <f t="shared" si="10"/>
        <v>550</v>
      </c>
      <c r="O103" s="132" t="s">
        <v>352</v>
      </c>
      <c r="P103" s="132" t="s">
        <v>352</v>
      </c>
      <c r="Q103" s="154"/>
      <c r="R103" s="132" t="s">
        <v>352</v>
      </c>
      <c r="S103" s="156"/>
      <c r="T103" s="132"/>
      <c r="U103" s="155"/>
      <c r="V103" s="126"/>
      <c r="W103" s="155"/>
      <c r="X103" s="132" t="s">
        <v>352</v>
      </c>
      <c r="Y103" s="132" t="s">
        <v>352</v>
      </c>
      <c r="Z103" s="154"/>
      <c r="AA103" s="132"/>
      <c r="AB103" s="132"/>
      <c r="AC103" s="154"/>
      <c r="AD103" s="132" t="s">
        <v>352</v>
      </c>
      <c r="AE103" s="132" t="s">
        <v>352</v>
      </c>
      <c r="AF103" s="154"/>
      <c r="AG103">
        <v>2</v>
      </c>
      <c r="AH103">
        <v>2</v>
      </c>
      <c r="AI103">
        <v>0</v>
      </c>
      <c r="AJ103">
        <v>3</v>
      </c>
      <c r="AK103"/>
    </row>
    <row r="104" spans="1:37" s="39" customFormat="1" x14ac:dyDescent="0.25">
      <c r="A104" t="s">
        <v>79</v>
      </c>
      <c r="B104" t="s">
        <v>734</v>
      </c>
      <c r="C104" t="s">
        <v>130</v>
      </c>
      <c r="D104" t="s">
        <v>35</v>
      </c>
      <c r="E104">
        <v>1</v>
      </c>
      <c r="F104">
        <v>0</v>
      </c>
      <c r="G104">
        <v>7</v>
      </c>
      <c r="H104">
        <v>0</v>
      </c>
      <c r="I104">
        <v>9</v>
      </c>
      <c r="J104">
        <v>6</v>
      </c>
      <c r="K104">
        <v>6</v>
      </c>
      <c r="L104">
        <v>4013</v>
      </c>
      <c r="M104">
        <v>11</v>
      </c>
      <c r="N104" s="126">
        <f t="shared" si="10"/>
        <v>4024</v>
      </c>
      <c r="O104">
        <v>4013</v>
      </c>
      <c r="P104">
        <v>11</v>
      </c>
      <c r="Q104" s="154">
        <f t="shared" si="11"/>
        <v>4024</v>
      </c>
      <c r="R104">
        <v>1549</v>
      </c>
      <c r="S104" s="156">
        <f t="shared" si="12"/>
        <v>0.38599551457762271</v>
      </c>
      <c r="T104">
        <v>10</v>
      </c>
      <c r="U104" s="155">
        <f t="shared" si="19"/>
        <v>0.90909090909090906</v>
      </c>
      <c r="V104" s="126">
        <f t="shared" si="20"/>
        <v>1559</v>
      </c>
      <c r="W104" s="155">
        <f t="shared" si="21"/>
        <v>0.3874254473161034</v>
      </c>
      <c r="X104">
        <v>13</v>
      </c>
      <c r="Y104">
        <v>2</v>
      </c>
      <c r="Z104" s="154">
        <f t="shared" si="16"/>
        <v>15</v>
      </c>
      <c r="AA104">
        <v>10</v>
      </c>
      <c r="AB104">
        <v>2</v>
      </c>
      <c r="AC104" s="154">
        <f t="shared" si="17"/>
        <v>12</v>
      </c>
      <c r="AD104">
        <v>1</v>
      </c>
      <c r="AE104">
        <v>35</v>
      </c>
      <c r="AF104" s="154">
        <f t="shared" si="18"/>
        <v>36</v>
      </c>
      <c r="AG104">
        <v>6</v>
      </c>
      <c r="AH104">
        <v>6</v>
      </c>
      <c r="AI104">
        <v>0</v>
      </c>
      <c r="AJ104">
        <v>7</v>
      </c>
      <c r="AK104"/>
    </row>
    <row r="105" spans="1:37" s="39" customFormat="1" x14ac:dyDescent="0.25">
      <c r="A105" t="s">
        <v>79</v>
      </c>
      <c r="B105" t="s">
        <v>464</v>
      </c>
      <c r="C105" t="s">
        <v>130</v>
      </c>
      <c r="D105" t="s">
        <v>35</v>
      </c>
      <c r="E105">
        <v>1</v>
      </c>
      <c r="F105">
        <v>0</v>
      </c>
      <c r="G105">
        <v>6</v>
      </c>
      <c r="H105">
        <v>0</v>
      </c>
      <c r="I105">
        <v>7</v>
      </c>
      <c r="J105">
        <v>5</v>
      </c>
      <c r="K105">
        <v>5</v>
      </c>
      <c r="L105">
        <v>318</v>
      </c>
      <c r="M105">
        <v>31</v>
      </c>
      <c r="N105" s="126">
        <f t="shared" si="10"/>
        <v>349</v>
      </c>
      <c r="O105">
        <v>318</v>
      </c>
      <c r="P105">
        <v>31</v>
      </c>
      <c r="Q105" s="154">
        <f t="shared" si="11"/>
        <v>349</v>
      </c>
      <c r="R105">
        <v>201</v>
      </c>
      <c r="S105" s="156">
        <f t="shared" si="12"/>
        <v>0.63207547169811318</v>
      </c>
      <c r="T105">
        <v>29</v>
      </c>
      <c r="U105" s="155">
        <f t="shared" si="19"/>
        <v>0.93548387096774188</v>
      </c>
      <c r="V105" s="126">
        <f t="shared" si="20"/>
        <v>230</v>
      </c>
      <c r="W105" s="155">
        <f t="shared" si="21"/>
        <v>0.65902578796561606</v>
      </c>
      <c r="X105">
        <v>7</v>
      </c>
      <c r="Y105">
        <v>4</v>
      </c>
      <c r="Z105" s="154">
        <f t="shared" si="16"/>
        <v>11</v>
      </c>
      <c r="AA105">
        <v>5</v>
      </c>
      <c r="AB105">
        <v>4</v>
      </c>
      <c r="AC105" s="154">
        <f t="shared" si="17"/>
        <v>9</v>
      </c>
      <c r="AD105">
        <v>0</v>
      </c>
      <c r="AE105">
        <v>1</v>
      </c>
      <c r="AF105" s="154">
        <f t="shared" si="18"/>
        <v>1</v>
      </c>
      <c r="AG105">
        <v>2</v>
      </c>
      <c r="AH105">
        <v>2</v>
      </c>
      <c r="AI105">
        <v>0</v>
      </c>
      <c r="AJ105">
        <v>6</v>
      </c>
      <c r="AK105"/>
    </row>
    <row r="106" spans="1:37" s="39" customFormat="1" x14ac:dyDescent="0.25">
      <c r="A106" t="s">
        <v>79</v>
      </c>
      <c r="B106" t="s">
        <v>465</v>
      </c>
      <c r="C106" t="s">
        <v>130</v>
      </c>
      <c r="D106" t="s">
        <v>35</v>
      </c>
      <c r="E106">
        <v>1</v>
      </c>
      <c r="F106">
        <v>0</v>
      </c>
      <c r="G106">
        <v>6</v>
      </c>
      <c r="H106">
        <v>0</v>
      </c>
      <c r="I106">
        <v>7</v>
      </c>
      <c r="J106">
        <v>5</v>
      </c>
      <c r="K106">
        <v>5</v>
      </c>
      <c r="L106">
        <v>2884</v>
      </c>
      <c r="M106">
        <v>53</v>
      </c>
      <c r="N106" s="126">
        <f t="shared" si="10"/>
        <v>2937</v>
      </c>
      <c r="O106">
        <v>2884</v>
      </c>
      <c r="P106">
        <v>53</v>
      </c>
      <c r="Q106" s="154">
        <f t="shared" si="11"/>
        <v>2937</v>
      </c>
      <c r="R106">
        <v>1286</v>
      </c>
      <c r="S106" s="156">
        <f t="shared" si="12"/>
        <v>0.44590846047156729</v>
      </c>
      <c r="T106">
        <v>49</v>
      </c>
      <c r="U106" s="155">
        <f t="shared" si="19"/>
        <v>0.92452830188679247</v>
      </c>
      <c r="V106" s="126">
        <f t="shared" si="20"/>
        <v>1335</v>
      </c>
      <c r="W106" s="155">
        <f t="shared" si="21"/>
        <v>0.45454545454545453</v>
      </c>
      <c r="X106">
        <v>9</v>
      </c>
      <c r="Y106">
        <v>4</v>
      </c>
      <c r="Z106" s="154">
        <f t="shared" si="16"/>
        <v>13</v>
      </c>
      <c r="AA106">
        <v>6</v>
      </c>
      <c r="AB106">
        <v>4</v>
      </c>
      <c r="AC106" s="154">
        <f t="shared" si="17"/>
        <v>10</v>
      </c>
      <c r="AD106">
        <v>0</v>
      </c>
      <c r="AE106">
        <v>14</v>
      </c>
      <c r="AF106" s="154">
        <f t="shared" si="18"/>
        <v>14</v>
      </c>
      <c r="AG106">
        <v>5</v>
      </c>
      <c r="AH106">
        <v>4</v>
      </c>
      <c r="AI106">
        <v>0</v>
      </c>
      <c r="AJ106">
        <v>6</v>
      </c>
      <c r="AK106"/>
    </row>
    <row r="107" spans="1:37" s="39" customFormat="1" x14ac:dyDescent="0.25">
      <c r="A107" t="s">
        <v>79</v>
      </c>
      <c r="B107" t="s">
        <v>466</v>
      </c>
      <c r="C107" t="s">
        <v>130</v>
      </c>
      <c r="D107" t="s">
        <v>35</v>
      </c>
      <c r="E107">
        <v>1</v>
      </c>
      <c r="F107">
        <v>0</v>
      </c>
      <c r="G107">
        <v>6</v>
      </c>
      <c r="H107">
        <v>0</v>
      </c>
      <c r="I107">
        <v>7</v>
      </c>
      <c r="J107">
        <v>4</v>
      </c>
      <c r="K107">
        <v>4</v>
      </c>
      <c r="L107">
        <v>1043</v>
      </c>
      <c r="M107">
        <v>4</v>
      </c>
      <c r="N107" s="126">
        <f t="shared" si="10"/>
        <v>1047</v>
      </c>
      <c r="O107">
        <v>1043</v>
      </c>
      <c r="P107">
        <v>4</v>
      </c>
      <c r="Q107" s="154">
        <f t="shared" si="11"/>
        <v>1047</v>
      </c>
      <c r="R107">
        <v>496</v>
      </c>
      <c r="S107" s="156">
        <f t="shared" si="12"/>
        <v>0.47555129434324067</v>
      </c>
      <c r="T107">
        <v>4</v>
      </c>
      <c r="U107" s="155">
        <f t="shared" si="19"/>
        <v>1</v>
      </c>
      <c r="V107" s="126">
        <f t="shared" si="20"/>
        <v>500</v>
      </c>
      <c r="W107" s="155">
        <f t="shared" si="21"/>
        <v>0.47755491881566381</v>
      </c>
      <c r="X107">
        <v>6</v>
      </c>
      <c r="Y107">
        <v>0</v>
      </c>
      <c r="Z107" s="154">
        <f t="shared" si="16"/>
        <v>6</v>
      </c>
      <c r="AA107">
        <v>6</v>
      </c>
      <c r="AB107">
        <v>0</v>
      </c>
      <c r="AC107" s="154">
        <f t="shared" si="17"/>
        <v>6</v>
      </c>
      <c r="AD107">
        <v>0</v>
      </c>
      <c r="AE107">
        <v>6</v>
      </c>
      <c r="AF107" s="154">
        <f t="shared" si="18"/>
        <v>6</v>
      </c>
      <c r="AG107">
        <v>4</v>
      </c>
      <c r="AH107">
        <v>3</v>
      </c>
      <c r="AI107">
        <v>0</v>
      </c>
      <c r="AJ107">
        <v>6</v>
      </c>
      <c r="AK107"/>
    </row>
    <row r="108" spans="1:37" s="39" customFormat="1" x14ac:dyDescent="0.25">
      <c r="A108" t="s">
        <v>79</v>
      </c>
      <c r="B108" t="s">
        <v>467</v>
      </c>
      <c r="C108" t="s">
        <v>130</v>
      </c>
      <c r="D108" t="s">
        <v>35</v>
      </c>
      <c r="E108">
        <v>0</v>
      </c>
      <c r="F108">
        <v>1</v>
      </c>
      <c r="G108">
        <v>6</v>
      </c>
      <c r="H108">
        <v>6</v>
      </c>
      <c r="I108">
        <v>6</v>
      </c>
      <c r="J108">
        <v>5</v>
      </c>
      <c r="K108">
        <v>5</v>
      </c>
      <c r="L108">
        <v>1261</v>
      </c>
      <c r="M108">
        <v>5</v>
      </c>
      <c r="N108" s="126">
        <f t="shared" si="10"/>
        <v>1266</v>
      </c>
      <c r="O108" s="132" t="s">
        <v>352</v>
      </c>
      <c r="P108" s="132" t="s">
        <v>352</v>
      </c>
      <c r="Q108" s="154"/>
      <c r="R108" s="132" t="s">
        <v>352</v>
      </c>
      <c r="S108" s="156"/>
      <c r="T108" s="132"/>
      <c r="U108" s="155"/>
      <c r="V108" s="126"/>
      <c r="W108" s="155"/>
      <c r="X108" s="132" t="s">
        <v>352</v>
      </c>
      <c r="Y108" s="132" t="s">
        <v>352</v>
      </c>
      <c r="Z108" s="154"/>
      <c r="AA108" s="132"/>
      <c r="AB108" s="132"/>
      <c r="AC108" s="154"/>
      <c r="AD108" s="132"/>
      <c r="AE108" s="132" t="s">
        <v>352</v>
      </c>
      <c r="AF108" s="154"/>
      <c r="AG108">
        <v>1</v>
      </c>
      <c r="AH108">
        <v>1</v>
      </c>
      <c r="AI108">
        <v>0</v>
      </c>
      <c r="AJ108">
        <v>5</v>
      </c>
      <c r="AK108"/>
    </row>
    <row r="109" spans="1:37" s="39" customFormat="1" x14ac:dyDescent="0.25">
      <c r="A109" t="s">
        <v>81</v>
      </c>
      <c r="B109" t="s">
        <v>468</v>
      </c>
      <c r="C109" t="s">
        <v>130</v>
      </c>
      <c r="D109" t="s">
        <v>35</v>
      </c>
      <c r="E109">
        <v>1</v>
      </c>
      <c r="F109">
        <v>0</v>
      </c>
      <c r="G109">
        <v>4</v>
      </c>
      <c r="H109">
        <v>0</v>
      </c>
      <c r="I109">
        <v>8</v>
      </c>
      <c r="J109">
        <v>3</v>
      </c>
      <c r="K109">
        <v>3</v>
      </c>
      <c r="L109">
        <v>6984</v>
      </c>
      <c r="M109">
        <v>14</v>
      </c>
      <c r="N109" s="126">
        <f t="shared" si="10"/>
        <v>6998</v>
      </c>
      <c r="O109">
        <v>6984</v>
      </c>
      <c r="P109">
        <v>14</v>
      </c>
      <c r="Q109" s="154">
        <f t="shared" si="11"/>
        <v>6998</v>
      </c>
      <c r="R109">
        <v>4141</v>
      </c>
      <c r="S109" s="156">
        <f t="shared" si="12"/>
        <v>0.59292668957617412</v>
      </c>
      <c r="T109">
        <v>13</v>
      </c>
      <c r="U109" s="155">
        <f t="shared" si="19"/>
        <v>0.9285714285714286</v>
      </c>
      <c r="V109" s="126">
        <f t="shared" si="20"/>
        <v>4154</v>
      </c>
      <c r="W109" s="155">
        <f t="shared" si="21"/>
        <v>0.59359817090597311</v>
      </c>
      <c r="X109">
        <v>133</v>
      </c>
      <c r="Y109">
        <v>4</v>
      </c>
      <c r="Z109" s="154">
        <f t="shared" si="16"/>
        <v>137</v>
      </c>
      <c r="AA109">
        <v>118</v>
      </c>
      <c r="AB109">
        <v>4</v>
      </c>
      <c r="AC109" s="154">
        <f t="shared" si="17"/>
        <v>122</v>
      </c>
      <c r="AD109">
        <v>0</v>
      </c>
      <c r="AE109">
        <v>77</v>
      </c>
      <c r="AF109" s="154">
        <f t="shared" si="18"/>
        <v>77</v>
      </c>
      <c r="AG109">
        <v>3</v>
      </c>
      <c r="AH109">
        <v>1</v>
      </c>
      <c r="AI109">
        <v>0</v>
      </c>
      <c r="AJ109">
        <v>4</v>
      </c>
      <c r="AK109"/>
    </row>
    <row r="110" spans="1:37" s="39" customFormat="1" x14ac:dyDescent="0.25">
      <c r="A110" t="s">
        <v>81</v>
      </c>
      <c r="B110" t="s">
        <v>469</v>
      </c>
      <c r="C110" t="s">
        <v>130</v>
      </c>
      <c r="D110" t="s">
        <v>35</v>
      </c>
      <c r="E110">
        <v>1</v>
      </c>
      <c r="F110">
        <v>0</v>
      </c>
      <c r="G110">
        <v>4</v>
      </c>
      <c r="H110">
        <v>0</v>
      </c>
      <c r="I110">
        <v>6</v>
      </c>
      <c r="J110">
        <v>2</v>
      </c>
      <c r="K110">
        <v>2</v>
      </c>
      <c r="L110">
        <v>1053</v>
      </c>
      <c r="M110">
        <v>3</v>
      </c>
      <c r="N110" s="126">
        <f t="shared" si="10"/>
        <v>1056</v>
      </c>
      <c r="O110">
        <v>1053</v>
      </c>
      <c r="P110">
        <v>3</v>
      </c>
      <c r="Q110" s="154">
        <f t="shared" si="11"/>
        <v>1056</v>
      </c>
      <c r="R110">
        <v>513</v>
      </c>
      <c r="S110" s="156">
        <f t="shared" si="12"/>
        <v>0.48717948717948717</v>
      </c>
      <c r="T110">
        <v>1</v>
      </c>
      <c r="U110" s="155">
        <f t="shared" si="19"/>
        <v>0.33333333333333331</v>
      </c>
      <c r="V110" s="126">
        <f t="shared" si="20"/>
        <v>514</v>
      </c>
      <c r="W110" s="155">
        <f t="shared" si="21"/>
        <v>0.48674242424242425</v>
      </c>
      <c r="X110">
        <v>17</v>
      </c>
      <c r="Y110">
        <v>3</v>
      </c>
      <c r="Z110" s="154">
        <f t="shared" si="16"/>
        <v>20</v>
      </c>
      <c r="AA110">
        <v>14</v>
      </c>
      <c r="AB110">
        <v>2</v>
      </c>
      <c r="AC110" s="154">
        <f t="shared" si="17"/>
        <v>16</v>
      </c>
      <c r="AD110">
        <v>0</v>
      </c>
      <c r="AE110">
        <v>14</v>
      </c>
      <c r="AF110" s="154">
        <f t="shared" si="18"/>
        <v>14</v>
      </c>
      <c r="AG110">
        <v>2</v>
      </c>
      <c r="AH110">
        <v>1</v>
      </c>
      <c r="AI110">
        <v>0</v>
      </c>
      <c r="AJ110">
        <v>4</v>
      </c>
    </row>
    <row r="111" spans="1:37" s="39" customFormat="1" x14ac:dyDescent="0.25">
      <c r="A111" t="s">
        <v>82</v>
      </c>
      <c r="B111" t="s">
        <v>470</v>
      </c>
      <c r="C111" t="s">
        <v>130</v>
      </c>
      <c r="D111" t="s">
        <v>35</v>
      </c>
      <c r="E111">
        <v>1</v>
      </c>
      <c r="F111">
        <v>0</v>
      </c>
      <c r="G111">
        <v>4</v>
      </c>
      <c r="H111">
        <v>0</v>
      </c>
      <c r="I111">
        <v>7</v>
      </c>
      <c r="J111">
        <v>2</v>
      </c>
      <c r="K111">
        <v>2</v>
      </c>
      <c r="L111">
        <v>4239</v>
      </c>
      <c r="M111">
        <v>76</v>
      </c>
      <c r="N111" s="126">
        <f t="shared" si="10"/>
        <v>4315</v>
      </c>
      <c r="O111">
        <v>4239</v>
      </c>
      <c r="P111">
        <v>76</v>
      </c>
      <c r="Q111" s="154">
        <f t="shared" si="11"/>
        <v>4315</v>
      </c>
      <c r="R111">
        <v>2434</v>
      </c>
      <c r="S111" s="156">
        <f t="shared" si="12"/>
        <v>0.57419202642132583</v>
      </c>
      <c r="T111">
        <v>72</v>
      </c>
      <c r="U111" s="155">
        <f t="shared" si="19"/>
        <v>0.94736842105263153</v>
      </c>
      <c r="V111" s="126">
        <f t="shared" si="20"/>
        <v>2506</v>
      </c>
      <c r="W111" s="155">
        <f t="shared" si="21"/>
        <v>0.58076477404403248</v>
      </c>
      <c r="X111">
        <v>95</v>
      </c>
      <c r="Y111">
        <v>2</v>
      </c>
      <c r="Z111" s="154">
        <f t="shared" si="16"/>
        <v>97</v>
      </c>
      <c r="AA111">
        <v>45</v>
      </c>
      <c r="AB111">
        <v>2</v>
      </c>
      <c r="AC111" s="154">
        <f t="shared" si="17"/>
        <v>47</v>
      </c>
      <c r="AD111">
        <v>1</v>
      </c>
      <c r="AE111">
        <v>39</v>
      </c>
      <c r="AF111" s="154">
        <f t="shared" si="18"/>
        <v>40</v>
      </c>
      <c r="AG111">
        <v>2</v>
      </c>
      <c r="AH111">
        <v>1</v>
      </c>
      <c r="AI111">
        <v>0</v>
      </c>
      <c r="AJ111">
        <v>4</v>
      </c>
      <c r="AK111"/>
    </row>
    <row r="112" spans="1:37" s="39" customFormat="1" x14ac:dyDescent="0.25">
      <c r="A112" t="s">
        <v>82</v>
      </c>
      <c r="B112" t="s">
        <v>471</v>
      </c>
      <c r="C112" t="s">
        <v>130</v>
      </c>
      <c r="D112" t="s">
        <v>35</v>
      </c>
      <c r="E112">
        <v>1</v>
      </c>
      <c r="F112">
        <v>0</v>
      </c>
      <c r="G112">
        <v>4</v>
      </c>
      <c r="H112">
        <v>0</v>
      </c>
      <c r="I112">
        <v>5</v>
      </c>
      <c r="J112">
        <v>1</v>
      </c>
      <c r="K112">
        <v>1</v>
      </c>
      <c r="L112">
        <v>9343</v>
      </c>
      <c r="M112">
        <v>36</v>
      </c>
      <c r="N112" s="126">
        <f t="shared" si="10"/>
        <v>9379</v>
      </c>
      <c r="O112">
        <v>9343</v>
      </c>
      <c r="P112">
        <v>36</v>
      </c>
      <c r="Q112" s="154">
        <f t="shared" si="11"/>
        <v>9379</v>
      </c>
      <c r="R112">
        <v>4281</v>
      </c>
      <c r="S112" s="156">
        <f t="shared" si="12"/>
        <v>0.45820400299689606</v>
      </c>
      <c r="T112">
        <v>34</v>
      </c>
      <c r="U112" s="155">
        <f t="shared" si="19"/>
        <v>0.94444444444444442</v>
      </c>
      <c r="V112" s="126">
        <f t="shared" si="20"/>
        <v>4315</v>
      </c>
      <c r="W112" s="155">
        <f t="shared" si="21"/>
        <v>0.46007036997547712</v>
      </c>
      <c r="X112">
        <v>109</v>
      </c>
      <c r="Y112">
        <v>1</v>
      </c>
      <c r="Z112" s="154">
        <f t="shared" si="16"/>
        <v>110</v>
      </c>
      <c r="AA112">
        <v>72</v>
      </c>
      <c r="AB112">
        <v>1</v>
      </c>
      <c r="AC112" s="154">
        <f t="shared" si="17"/>
        <v>73</v>
      </c>
      <c r="AD112">
        <v>4</v>
      </c>
      <c r="AE112">
        <v>204</v>
      </c>
      <c r="AF112" s="154">
        <f t="shared" si="18"/>
        <v>208</v>
      </c>
      <c r="AG112">
        <v>2</v>
      </c>
      <c r="AH112">
        <v>2</v>
      </c>
      <c r="AI112">
        <v>0</v>
      </c>
      <c r="AJ112">
        <v>4</v>
      </c>
      <c r="AK112"/>
    </row>
    <row r="113" spans="1:37" s="39" customFormat="1" x14ac:dyDescent="0.25">
      <c r="A113" t="s">
        <v>84</v>
      </c>
      <c r="B113" t="s">
        <v>472</v>
      </c>
      <c r="C113" t="s">
        <v>130</v>
      </c>
      <c r="D113" t="s">
        <v>35</v>
      </c>
      <c r="E113">
        <v>1</v>
      </c>
      <c r="F113">
        <v>0</v>
      </c>
      <c r="G113">
        <v>4</v>
      </c>
      <c r="H113">
        <v>0</v>
      </c>
      <c r="I113">
        <v>8</v>
      </c>
      <c r="J113">
        <v>4</v>
      </c>
      <c r="K113">
        <v>3</v>
      </c>
      <c r="L113">
        <v>2559</v>
      </c>
      <c r="M113">
        <v>74</v>
      </c>
      <c r="N113" s="126">
        <f t="shared" si="10"/>
        <v>2633</v>
      </c>
      <c r="O113">
        <v>2559</v>
      </c>
      <c r="P113">
        <v>74</v>
      </c>
      <c r="Q113" s="154">
        <f t="shared" si="11"/>
        <v>2633</v>
      </c>
      <c r="R113">
        <v>1366</v>
      </c>
      <c r="S113" s="156">
        <f t="shared" si="12"/>
        <v>0.53380226651035556</v>
      </c>
      <c r="T113">
        <v>67</v>
      </c>
      <c r="U113" s="155">
        <f t="shared" si="19"/>
        <v>0.90540540540540537</v>
      </c>
      <c r="V113" s="126">
        <f t="shared" si="20"/>
        <v>1433</v>
      </c>
      <c r="W113" s="155">
        <f t="shared" si="21"/>
        <v>0.54424610710216481</v>
      </c>
      <c r="X113">
        <v>73</v>
      </c>
      <c r="Y113">
        <v>0</v>
      </c>
      <c r="Z113" s="154">
        <f t="shared" si="16"/>
        <v>73</v>
      </c>
      <c r="AA113">
        <v>43</v>
      </c>
      <c r="AB113">
        <v>0</v>
      </c>
      <c r="AC113" s="154">
        <f t="shared" si="17"/>
        <v>43</v>
      </c>
      <c r="AD113">
        <v>2</v>
      </c>
      <c r="AE113">
        <v>18</v>
      </c>
      <c r="AF113" s="154">
        <f t="shared" si="18"/>
        <v>20</v>
      </c>
      <c r="AG113">
        <v>4</v>
      </c>
      <c r="AH113">
        <v>2</v>
      </c>
      <c r="AI113">
        <v>0</v>
      </c>
      <c r="AJ113">
        <v>4</v>
      </c>
      <c r="AK113"/>
    </row>
    <row r="114" spans="1:37" s="39" customFormat="1" x14ac:dyDescent="0.25">
      <c r="A114" t="s">
        <v>84</v>
      </c>
      <c r="B114" t="s">
        <v>473</v>
      </c>
      <c r="C114" t="s">
        <v>130</v>
      </c>
      <c r="D114" t="s">
        <v>35</v>
      </c>
      <c r="E114">
        <v>1</v>
      </c>
      <c r="F114">
        <v>0</v>
      </c>
      <c r="G114">
        <v>4</v>
      </c>
      <c r="H114">
        <v>0</v>
      </c>
      <c r="I114">
        <v>7</v>
      </c>
      <c r="J114">
        <v>2</v>
      </c>
      <c r="K114">
        <v>1</v>
      </c>
      <c r="L114">
        <v>7713</v>
      </c>
      <c r="M114">
        <v>505</v>
      </c>
      <c r="N114" s="126">
        <f t="shared" si="10"/>
        <v>8218</v>
      </c>
      <c r="O114">
        <v>7713</v>
      </c>
      <c r="P114">
        <v>505</v>
      </c>
      <c r="Q114" s="154">
        <f t="shared" si="11"/>
        <v>8218</v>
      </c>
      <c r="R114">
        <v>3620</v>
      </c>
      <c r="S114" s="156">
        <f t="shared" si="12"/>
        <v>0.46933748217295473</v>
      </c>
      <c r="T114">
        <v>425</v>
      </c>
      <c r="U114" s="155">
        <f t="shared" si="19"/>
        <v>0.84158415841584155</v>
      </c>
      <c r="V114" s="126">
        <f t="shared" si="20"/>
        <v>4045</v>
      </c>
      <c r="W114" s="155">
        <f t="shared" si="21"/>
        <v>0.49221221708444879</v>
      </c>
      <c r="X114">
        <v>102</v>
      </c>
      <c r="Y114">
        <v>1</v>
      </c>
      <c r="Z114" s="154">
        <f t="shared" si="16"/>
        <v>103</v>
      </c>
      <c r="AA114">
        <v>45</v>
      </c>
      <c r="AB114">
        <v>1</v>
      </c>
      <c r="AC114" s="154">
        <f t="shared" si="17"/>
        <v>46</v>
      </c>
      <c r="AD114">
        <v>3</v>
      </c>
      <c r="AE114">
        <v>140</v>
      </c>
      <c r="AF114" s="154">
        <f t="shared" si="18"/>
        <v>143</v>
      </c>
      <c r="AG114">
        <v>4</v>
      </c>
      <c r="AH114">
        <v>1</v>
      </c>
      <c r="AI114">
        <v>0</v>
      </c>
      <c r="AJ114">
        <v>4</v>
      </c>
      <c r="AK114"/>
    </row>
    <row r="115" spans="1:37" s="39" customFormat="1" x14ac:dyDescent="0.25">
      <c r="A115" t="s">
        <v>84</v>
      </c>
      <c r="B115" t="s">
        <v>474</v>
      </c>
      <c r="C115" t="s">
        <v>130</v>
      </c>
      <c r="D115" t="s">
        <v>35</v>
      </c>
      <c r="E115">
        <v>1</v>
      </c>
      <c r="F115">
        <v>0</v>
      </c>
      <c r="G115">
        <v>4</v>
      </c>
      <c r="H115">
        <v>0</v>
      </c>
      <c r="I115">
        <v>8</v>
      </c>
      <c r="J115">
        <v>3</v>
      </c>
      <c r="K115">
        <v>3</v>
      </c>
      <c r="L115">
        <v>7948</v>
      </c>
      <c r="M115">
        <v>49</v>
      </c>
      <c r="N115" s="126">
        <f t="shared" si="10"/>
        <v>7997</v>
      </c>
      <c r="O115">
        <v>7948</v>
      </c>
      <c r="P115">
        <v>49</v>
      </c>
      <c r="Q115" s="154">
        <f t="shared" si="11"/>
        <v>7997</v>
      </c>
      <c r="R115">
        <v>3992</v>
      </c>
      <c r="S115" s="156">
        <f t="shared" si="12"/>
        <v>0.50226472068444894</v>
      </c>
      <c r="T115">
        <v>40</v>
      </c>
      <c r="U115" s="155">
        <f t="shared" si="19"/>
        <v>0.81632653061224492</v>
      </c>
      <c r="V115" s="126">
        <f t="shared" si="20"/>
        <v>4032</v>
      </c>
      <c r="W115" s="155">
        <f t="shared" si="21"/>
        <v>0.50418907090158804</v>
      </c>
      <c r="X115">
        <v>147</v>
      </c>
      <c r="Y115">
        <v>0</v>
      </c>
      <c r="Z115" s="154">
        <f t="shared" si="16"/>
        <v>147</v>
      </c>
      <c r="AA115">
        <v>95</v>
      </c>
      <c r="AB115">
        <v>0</v>
      </c>
      <c r="AC115" s="154">
        <f t="shared" si="17"/>
        <v>95</v>
      </c>
      <c r="AD115">
        <v>7</v>
      </c>
      <c r="AE115">
        <v>113</v>
      </c>
      <c r="AF115" s="154">
        <f t="shared" si="18"/>
        <v>120</v>
      </c>
      <c r="AG115">
        <v>1</v>
      </c>
      <c r="AH115">
        <v>1</v>
      </c>
      <c r="AI115">
        <v>0</v>
      </c>
      <c r="AJ115">
        <v>4</v>
      </c>
      <c r="AK115"/>
    </row>
    <row r="116" spans="1:37" s="39" customFormat="1" x14ac:dyDescent="0.25">
      <c r="A116" t="s">
        <v>84</v>
      </c>
      <c r="B116" t="s">
        <v>720</v>
      </c>
      <c r="C116" t="s">
        <v>130</v>
      </c>
      <c r="D116" t="s">
        <v>35</v>
      </c>
      <c r="E116">
        <v>1</v>
      </c>
      <c r="F116">
        <v>0</v>
      </c>
      <c r="G116">
        <v>4</v>
      </c>
      <c r="H116">
        <v>0</v>
      </c>
      <c r="I116">
        <v>5</v>
      </c>
      <c r="J116">
        <v>3</v>
      </c>
      <c r="K116">
        <v>2</v>
      </c>
      <c r="L116">
        <v>2305</v>
      </c>
      <c r="M116">
        <v>292</v>
      </c>
      <c r="N116" s="126">
        <f t="shared" si="10"/>
        <v>2597</v>
      </c>
      <c r="O116">
        <v>2305</v>
      </c>
      <c r="P116">
        <v>292</v>
      </c>
      <c r="Q116" s="154">
        <f t="shared" si="11"/>
        <v>2597</v>
      </c>
      <c r="R116">
        <v>1281</v>
      </c>
      <c r="S116" s="156">
        <f t="shared" si="12"/>
        <v>0.55574837310195224</v>
      </c>
      <c r="T116">
        <v>254</v>
      </c>
      <c r="U116" s="155">
        <f t="shared" si="19"/>
        <v>0.86986301369863017</v>
      </c>
      <c r="V116" s="126">
        <f t="shared" si="20"/>
        <v>1535</v>
      </c>
      <c r="W116" s="155">
        <f t="shared" si="21"/>
        <v>0.59106661532537541</v>
      </c>
      <c r="X116">
        <v>46</v>
      </c>
      <c r="Y116">
        <v>0</v>
      </c>
      <c r="Z116" s="154">
        <f t="shared" si="16"/>
        <v>46</v>
      </c>
      <c r="AA116">
        <v>19</v>
      </c>
      <c r="AB116">
        <v>0</v>
      </c>
      <c r="AC116" s="154">
        <f t="shared" si="17"/>
        <v>19</v>
      </c>
      <c r="AD116">
        <v>1</v>
      </c>
      <c r="AE116">
        <v>23</v>
      </c>
      <c r="AF116" s="154">
        <f t="shared" si="18"/>
        <v>24</v>
      </c>
      <c r="AG116">
        <v>1</v>
      </c>
      <c r="AH116">
        <v>1</v>
      </c>
      <c r="AI116">
        <v>0</v>
      </c>
      <c r="AJ116">
        <v>4</v>
      </c>
      <c r="AK116"/>
    </row>
    <row r="117" spans="1:37" s="39" customFormat="1" x14ac:dyDescent="0.25">
      <c r="A117" t="s">
        <v>84</v>
      </c>
      <c r="B117" t="s">
        <v>721</v>
      </c>
      <c r="C117" t="s">
        <v>130</v>
      </c>
      <c r="D117" t="s">
        <v>35</v>
      </c>
      <c r="E117">
        <v>1</v>
      </c>
      <c r="F117">
        <v>0</v>
      </c>
      <c r="G117">
        <v>4</v>
      </c>
      <c r="H117">
        <v>0</v>
      </c>
      <c r="I117">
        <v>6</v>
      </c>
      <c r="J117">
        <v>2</v>
      </c>
      <c r="K117">
        <v>2</v>
      </c>
      <c r="L117">
        <v>3789</v>
      </c>
      <c r="M117">
        <v>289</v>
      </c>
      <c r="N117" s="126">
        <f t="shared" si="10"/>
        <v>4078</v>
      </c>
      <c r="O117">
        <v>3789</v>
      </c>
      <c r="P117">
        <v>289</v>
      </c>
      <c r="Q117" s="154">
        <f t="shared" si="11"/>
        <v>4078</v>
      </c>
      <c r="R117">
        <v>1681</v>
      </c>
      <c r="S117" s="156">
        <f t="shared" si="12"/>
        <v>0.4436526788070731</v>
      </c>
      <c r="T117">
        <v>248</v>
      </c>
      <c r="U117" s="155">
        <f t="shared" si="19"/>
        <v>0.8581314878892734</v>
      </c>
      <c r="V117" s="126">
        <f t="shared" si="20"/>
        <v>1929</v>
      </c>
      <c r="W117" s="155">
        <f t="shared" si="21"/>
        <v>0.47302599313388916</v>
      </c>
      <c r="X117">
        <v>58</v>
      </c>
      <c r="Y117">
        <v>0</v>
      </c>
      <c r="Z117" s="154">
        <f t="shared" si="16"/>
        <v>58</v>
      </c>
      <c r="AA117">
        <v>24</v>
      </c>
      <c r="AB117">
        <v>0</v>
      </c>
      <c r="AC117" s="154">
        <f t="shared" si="17"/>
        <v>24</v>
      </c>
      <c r="AD117">
        <v>1</v>
      </c>
      <c r="AE117">
        <v>37</v>
      </c>
      <c r="AF117" s="154">
        <f t="shared" si="18"/>
        <v>38</v>
      </c>
      <c r="AG117">
        <v>2</v>
      </c>
      <c r="AH117">
        <v>1</v>
      </c>
      <c r="AI117">
        <v>0</v>
      </c>
      <c r="AJ117">
        <v>4</v>
      </c>
      <c r="AK117"/>
    </row>
    <row r="118" spans="1:37" s="39" customFormat="1" x14ac:dyDescent="0.25">
      <c r="A118" t="s">
        <v>85</v>
      </c>
      <c r="B118" t="s">
        <v>475</v>
      </c>
      <c r="C118" t="s">
        <v>130</v>
      </c>
      <c r="D118" t="s">
        <v>35</v>
      </c>
      <c r="E118">
        <v>1</v>
      </c>
      <c r="F118">
        <v>0</v>
      </c>
      <c r="G118">
        <v>6</v>
      </c>
      <c r="H118">
        <v>0</v>
      </c>
      <c r="I118">
        <v>8</v>
      </c>
      <c r="J118">
        <v>3</v>
      </c>
      <c r="K118">
        <v>3</v>
      </c>
      <c r="L118">
        <v>4506</v>
      </c>
      <c r="M118">
        <v>6</v>
      </c>
      <c r="N118" s="126">
        <f t="shared" si="10"/>
        <v>4512</v>
      </c>
      <c r="O118">
        <v>4506</v>
      </c>
      <c r="P118">
        <v>6</v>
      </c>
      <c r="Q118" s="154">
        <f t="shared" si="11"/>
        <v>4512</v>
      </c>
      <c r="R118">
        <v>2383</v>
      </c>
      <c r="S118" s="156">
        <f t="shared" si="12"/>
        <v>0.52885042166000884</v>
      </c>
      <c r="T118">
        <v>6</v>
      </c>
      <c r="U118" s="155">
        <f t="shared" si="19"/>
        <v>1</v>
      </c>
      <c r="V118" s="126">
        <f t="shared" si="20"/>
        <v>2389</v>
      </c>
      <c r="W118" s="155">
        <f t="shared" si="21"/>
        <v>0.52947695035460995</v>
      </c>
      <c r="X118">
        <v>16</v>
      </c>
      <c r="Y118">
        <v>1</v>
      </c>
      <c r="Z118" s="154">
        <f t="shared" si="16"/>
        <v>17</v>
      </c>
      <c r="AA118">
        <v>13</v>
      </c>
      <c r="AB118">
        <v>0</v>
      </c>
      <c r="AC118" s="154">
        <f t="shared" si="17"/>
        <v>13</v>
      </c>
      <c r="AD118">
        <v>3</v>
      </c>
      <c r="AE118">
        <v>53</v>
      </c>
      <c r="AF118" s="154">
        <f t="shared" si="18"/>
        <v>56</v>
      </c>
      <c r="AG118">
        <v>6</v>
      </c>
      <c r="AH118">
        <v>4</v>
      </c>
      <c r="AI118">
        <v>0</v>
      </c>
      <c r="AJ118">
        <v>6</v>
      </c>
      <c r="AK118"/>
    </row>
    <row r="119" spans="1:37" s="39" customFormat="1" x14ac:dyDescent="0.25">
      <c r="A119" t="s">
        <v>85</v>
      </c>
      <c r="B119" t="s">
        <v>476</v>
      </c>
      <c r="C119" t="s">
        <v>130</v>
      </c>
      <c r="D119" t="s">
        <v>35</v>
      </c>
      <c r="E119">
        <v>1</v>
      </c>
      <c r="F119">
        <v>0</v>
      </c>
      <c r="G119">
        <v>5</v>
      </c>
      <c r="H119">
        <v>0</v>
      </c>
      <c r="I119">
        <v>6</v>
      </c>
      <c r="J119">
        <v>2</v>
      </c>
      <c r="K119">
        <v>2</v>
      </c>
      <c r="L119">
        <v>2158</v>
      </c>
      <c r="M119">
        <v>2</v>
      </c>
      <c r="N119" s="126">
        <f t="shared" si="10"/>
        <v>2160</v>
      </c>
      <c r="O119">
        <v>2158</v>
      </c>
      <c r="P119">
        <v>2</v>
      </c>
      <c r="Q119" s="154">
        <f t="shared" si="11"/>
        <v>2160</v>
      </c>
      <c r="R119">
        <v>1052</v>
      </c>
      <c r="S119" s="156">
        <f t="shared" si="12"/>
        <v>0.48748841519925856</v>
      </c>
      <c r="T119">
        <v>2</v>
      </c>
      <c r="U119" s="155">
        <f t="shared" si="19"/>
        <v>1</v>
      </c>
      <c r="V119" s="126">
        <f t="shared" si="20"/>
        <v>1054</v>
      </c>
      <c r="W119" s="155">
        <f t="shared" si="21"/>
        <v>0.48796296296296299</v>
      </c>
      <c r="X119">
        <v>15</v>
      </c>
      <c r="Y119">
        <v>1</v>
      </c>
      <c r="Z119" s="154">
        <f t="shared" si="16"/>
        <v>16</v>
      </c>
      <c r="AA119">
        <v>14</v>
      </c>
      <c r="AB119">
        <v>1</v>
      </c>
      <c r="AC119" s="154">
        <f t="shared" si="17"/>
        <v>15</v>
      </c>
      <c r="AD119">
        <v>0</v>
      </c>
      <c r="AE119">
        <v>25</v>
      </c>
      <c r="AF119" s="154">
        <f t="shared" si="18"/>
        <v>25</v>
      </c>
      <c r="AG119">
        <v>5</v>
      </c>
      <c r="AH119">
        <v>4</v>
      </c>
      <c r="AI119">
        <v>0</v>
      </c>
      <c r="AJ119">
        <v>5</v>
      </c>
      <c r="AK119"/>
    </row>
    <row r="120" spans="1:37" s="39" customFormat="1" x14ac:dyDescent="0.25">
      <c r="A120" t="s">
        <v>85</v>
      </c>
      <c r="B120" t="s">
        <v>477</v>
      </c>
      <c r="C120" t="s">
        <v>130</v>
      </c>
      <c r="D120" t="s">
        <v>35</v>
      </c>
      <c r="E120">
        <v>1</v>
      </c>
      <c r="F120">
        <v>0</v>
      </c>
      <c r="G120">
        <v>5</v>
      </c>
      <c r="H120">
        <v>0</v>
      </c>
      <c r="I120">
        <v>7</v>
      </c>
      <c r="J120">
        <v>3</v>
      </c>
      <c r="K120">
        <v>3</v>
      </c>
      <c r="L120">
        <v>4589</v>
      </c>
      <c r="M120">
        <v>2</v>
      </c>
      <c r="N120" s="126">
        <f t="shared" si="10"/>
        <v>4591</v>
      </c>
      <c r="O120">
        <v>4589</v>
      </c>
      <c r="P120">
        <v>2</v>
      </c>
      <c r="Q120" s="154">
        <f t="shared" si="11"/>
        <v>4591</v>
      </c>
      <c r="R120">
        <v>1966</v>
      </c>
      <c r="S120" s="156">
        <f t="shared" si="12"/>
        <v>0.42841577685770321</v>
      </c>
      <c r="T120">
        <v>2</v>
      </c>
      <c r="U120" s="155">
        <f t="shared" si="19"/>
        <v>1</v>
      </c>
      <c r="V120" s="126">
        <f t="shared" si="20"/>
        <v>1968</v>
      </c>
      <c r="W120" s="155">
        <f t="shared" si="21"/>
        <v>0.428664778915269</v>
      </c>
      <c r="X120">
        <v>33</v>
      </c>
      <c r="Y120">
        <v>1</v>
      </c>
      <c r="Z120" s="154">
        <f t="shared" si="16"/>
        <v>34</v>
      </c>
      <c r="AA120">
        <v>28</v>
      </c>
      <c r="AB120">
        <v>0</v>
      </c>
      <c r="AC120" s="154">
        <f t="shared" si="17"/>
        <v>28</v>
      </c>
      <c r="AD120">
        <v>3</v>
      </c>
      <c r="AE120">
        <v>43</v>
      </c>
      <c r="AF120" s="154">
        <f t="shared" si="18"/>
        <v>46</v>
      </c>
      <c r="AG120">
        <v>5</v>
      </c>
      <c r="AH120">
        <v>3</v>
      </c>
      <c r="AI120">
        <v>0</v>
      </c>
      <c r="AJ120">
        <v>5</v>
      </c>
      <c r="AK120"/>
    </row>
    <row r="121" spans="1:37" s="39" customFormat="1" x14ac:dyDescent="0.25">
      <c r="A121" t="s">
        <v>87</v>
      </c>
      <c r="B121" t="s">
        <v>478</v>
      </c>
      <c r="C121" t="s">
        <v>130</v>
      </c>
      <c r="D121" t="s">
        <v>35</v>
      </c>
      <c r="E121">
        <v>1</v>
      </c>
      <c r="F121">
        <v>0</v>
      </c>
      <c r="G121">
        <v>6</v>
      </c>
      <c r="H121">
        <v>0</v>
      </c>
      <c r="I121">
        <v>8</v>
      </c>
      <c r="J121">
        <v>4</v>
      </c>
      <c r="K121">
        <v>3</v>
      </c>
      <c r="L121">
        <v>5423</v>
      </c>
      <c r="M121">
        <v>8</v>
      </c>
      <c r="N121" s="126">
        <f t="shared" si="10"/>
        <v>5431</v>
      </c>
      <c r="O121">
        <v>5423</v>
      </c>
      <c r="P121">
        <v>8</v>
      </c>
      <c r="Q121" s="154">
        <f t="shared" si="11"/>
        <v>5431</v>
      </c>
      <c r="R121">
        <v>1560</v>
      </c>
      <c r="S121" s="156">
        <f t="shared" si="12"/>
        <v>0.28766365480361422</v>
      </c>
      <c r="T121">
        <v>8</v>
      </c>
      <c r="U121" s="155">
        <f t="shared" si="19"/>
        <v>1</v>
      </c>
      <c r="V121" s="126">
        <f t="shared" si="20"/>
        <v>1568</v>
      </c>
      <c r="W121" s="155">
        <f t="shared" si="21"/>
        <v>0.2887129442091696</v>
      </c>
      <c r="X121">
        <v>34</v>
      </c>
      <c r="Y121">
        <v>0</v>
      </c>
      <c r="Z121" s="154">
        <f t="shared" si="16"/>
        <v>34</v>
      </c>
      <c r="AA121">
        <v>20</v>
      </c>
      <c r="AB121">
        <v>0</v>
      </c>
      <c r="AC121" s="154">
        <f t="shared" si="17"/>
        <v>20</v>
      </c>
      <c r="AD121">
        <v>2</v>
      </c>
      <c r="AE121">
        <v>55</v>
      </c>
      <c r="AF121" s="154">
        <f t="shared" si="18"/>
        <v>57</v>
      </c>
      <c r="AG121">
        <v>1</v>
      </c>
      <c r="AH121">
        <v>1</v>
      </c>
      <c r="AI121">
        <v>0</v>
      </c>
      <c r="AJ121">
        <v>6</v>
      </c>
      <c r="AK121"/>
    </row>
    <row r="122" spans="1:37" s="39" customFormat="1" x14ac:dyDescent="0.25">
      <c r="A122" t="s">
        <v>87</v>
      </c>
      <c r="B122" t="s">
        <v>479</v>
      </c>
      <c r="C122" t="s">
        <v>130</v>
      </c>
      <c r="D122" t="s">
        <v>35</v>
      </c>
      <c r="E122">
        <v>1</v>
      </c>
      <c r="F122">
        <v>0</v>
      </c>
      <c r="G122">
        <v>4</v>
      </c>
      <c r="H122">
        <v>0</v>
      </c>
      <c r="I122">
        <v>6</v>
      </c>
      <c r="J122">
        <v>0</v>
      </c>
      <c r="K122">
        <v>0</v>
      </c>
      <c r="L122">
        <v>457</v>
      </c>
      <c r="M122">
        <v>1</v>
      </c>
      <c r="N122" s="126">
        <f t="shared" si="10"/>
        <v>458</v>
      </c>
      <c r="O122">
        <v>457</v>
      </c>
      <c r="P122">
        <v>1</v>
      </c>
      <c r="Q122" s="154">
        <f t="shared" si="11"/>
        <v>458</v>
      </c>
      <c r="R122">
        <v>181</v>
      </c>
      <c r="S122" s="156">
        <f t="shared" si="12"/>
        <v>0.39606126914660833</v>
      </c>
      <c r="T122">
        <v>0</v>
      </c>
      <c r="U122" s="155">
        <f t="shared" si="19"/>
        <v>0</v>
      </c>
      <c r="V122" s="126">
        <f t="shared" si="20"/>
        <v>181</v>
      </c>
      <c r="W122" s="155">
        <f t="shared" si="21"/>
        <v>0.39519650655021832</v>
      </c>
      <c r="X122">
        <v>6</v>
      </c>
      <c r="Y122">
        <v>0</v>
      </c>
      <c r="Z122" s="154">
        <f t="shared" si="16"/>
        <v>6</v>
      </c>
      <c r="AA122">
        <v>3</v>
      </c>
      <c r="AB122">
        <v>0</v>
      </c>
      <c r="AC122" s="154">
        <f t="shared" si="17"/>
        <v>3</v>
      </c>
      <c r="AD122">
        <v>0</v>
      </c>
      <c r="AE122">
        <v>7</v>
      </c>
      <c r="AF122" s="154">
        <f t="shared" si="18"/>
        <v>7</v>
      </c>
      <c r="AG122">
        <v>3</v>
      </c>
      <c r="AH122">
        <v>3</v>
      </c>
      <c r="AI122">
        <v>0</v>
      </c>
      <c r="AJ122">
        <v>4</v>
      </c>
      <c r="AK122"/>
    </row>
    <row r="123" spans="1:37" s="39" customFormat="1" x14ac:dyDescent="0.25">
      <c r="A123" t="s">
        <v>87</v>
      </c>
      <c r="B123" t="s">
        <v>480</v>
      </c>
      <c r="C123" t="s">
        <v>130</v>
      </c>
      <c r="D123" t="s">
        <v>35</v>
      </c>
      <c r="E123">
        <v>1</v>
      </c>
      <c r="F123">
        <v>0</v>
      </c>
      <c r="G123">
        <v>6</v>
      </c>
      <c r="H123">
        <v>0</v>
      </c>
      <c r="I123">
        <v>10</v>
      </c>
      <c r="J123">
        <v>2</v>
      </c>
      <c r="K123">
        <v>1</v>
      </c>
      <c r="L123">
        <v>5560</v>
      </c>
      <c r="M123">
        <v>2</v>
      </c>
      <c r="N123" s="126">
        <f t="shared" si="10"/>
        <v>5562</v>
      </c>
      <c r="O123">
        <v>5560</v>
      </c>
      <c r="P123">
        <v>2</v>
      </c>
      <c r="Q123" s="154">
        <f t="shared" si="11"/>
        <v>5562</v>
      </c>
      <c r="R123">
        <v>1815</v>
      </c>
      <c r="S123" s="156">
        <f t="shared" si="12"/>
        <v>0.32643884892086333</v>
      </c>
      <c r="T123">
        <v>1</v>
      </c>
      <c r="U123" s="155">
        <f t="shared" si="19"/>
        <v>0.5</v>
      </c>
      <c r="V123" s="126">
        <f t="shared" si="20"/>
        <v>1816</v>
      </c>
      <c r="W123" s="155">
        <f t="shared" si="21"/>
        <v>0.32650125854009349</v>
      </c>
      <c r="X123">
        <v>27</v>
      </c>
      <c r="Y123">
        <v>0</v>
      </c>
      <c r="Z123" s="154">
        <f t="shared" si="16"/>
        <v>27</v>
      </c>
      <c r="AA123">
        <v>20</v>
      </c>
      <c r="AB123">
        <v>0</v>
      </c>
      <c r="AC123" s="154">
        <f t="shared" si="17"/>
        <v>20</v>
      </c>
      <c r="AD123">
        <v>2</v>
      </c>
      <c r="AE123">
        <v>34</v>
      </c>
      <c r="AF123" s="154">
        <f t="shared" si="18"/>
        <v>36</v>
      </c>
      <c r="AG123">
        <v>6</v>
      </c>
      <c r="AH123">
        <v>5</v>
      </c>
      <c r="AI123">
        <v>0</v>
      </c>
      <c r="AJ123">
        <v>6</v>
      </c>
      <c r="AK123"/>
    </row>
    <row r="124" spans="1:37" s="39" customFormat="1" x14ac:dyDescent="0.25">
      <c r="A124" t="s">
        <v>87</v>
      </c>
      <c r="B124" t="s">
        <v>723</v>
      </c>
      <c r="C124" t="s">
        <v>130</v>
      </c>
      <c r="D124" t="s">
        <v>35</v>
      </c>
      <c r="E124">
        <v>1</v>
      </c>
      <c r="F124">
        <v>0</v>
      </c>
      <c r="G124">
        <v>6</v>
      </c>
      <c r="H124">
        <v>0</v>
      </c>
      <c r="I124">
        <v>10</v>
      </c>
      <c r="J124">
        <v>5</v>
      </c>
      <c r="K124">
        <v>3</v>
      </c>
      <c r="L124">
        <v>6195</v>
      </c>
      <c r="M124">
        <v>1</v>
      </c>
      <c r="N124" s="126">
        <f t="shared" si="10"/>
        <v>6196</v>
      </c>
      <c r="O124">
        <v>6195</v>
      </c>
      <c r="P124">
        <v>1</v>
      </c>
      <c r="Q124" s="154">
        <f t="shared" si="11"/>
        <v>6196</v>
      </c>
      <c r="R124">
        <v>2067</v>
      </c>
      <c r="S124" s="156">
        <f t="shared" si="12"/>
        <v>0.33365617433414041</v>
      </c>
      <c r="T124">
        <v>14</v>
      </c>
      <c r="U124" s="155">
        <f>T124/P124</f>
        <v>14</v>
      </c>
      <c r="V124" s="126">
        <f t="shared" si="20"/>
        <v>2081</v>
      </c>
      <c r="W124" s="155">
        <f t="shared" si="21"/>
        <v>0.33586184635248545</v>
      </c>
      <c r="X124">
        <v>43</v>
      </c>
      <c r="Y124">
        <v>0</v>
      </c>
      <c r="Z124" s="154">
        <f t="shared" si="16"/>
        <v>43</v>
      </c>
      <c r="AA124">
        <v>33</v>
      </c>
      <c r="AB124">
        <v>0</v>
      </c>
      <c r="AC124" s="154">
        <f t="shared" si="17"/>
        <v>33</v>
      </c>
      <c r="AD124">
        <v>6</v>
      </c>
      <c r="AE124">
        <v>63</v>
      </c>
      <c r="AF124" s="154">
        <f t="shared" si="18"/>
        <v>69</v>
      </c>
      <c r="AG124">
        <v>7</v>
      </c>
      <c r="AH124">
        <v>5</v>
      </c>
      <c r="AI124">
        <v>0</v>
      </c>
      <c r="AJ124">
        <v>6</v>
      </c>
      <c r="AK124"/>
    </row>
    <row r="125" spans="1:37" s="39" customFormat="1" x14ac:dyDescent="0.25">
      <c r="A125" t="s">
        <v>87</v>
      </c>
      <c r="B125" t="s">
        <v>481</v>
      </c>
      <c r="C125" t="s">
        <v>130</v>
      </c>
      <c r="D125" t="s">
        <v>35</v>
      </c>
      <c r="E125">
        <v>1</v>
      </c>
      <c r="F125">
        <v>0</v>
      </c>
      <c r="G125">
        <v>6</v>
      </c>
      <c r="H125">
        <v>0</v>
      </c>
      <c r="I125">
        <v>9</v>
      </c>
      <c r="J125">
        <v>4</v>
      </c>
      <c r="K125">
        <v>4</v>
      </c>
      <c r="L125">
        <v>4155</v>
      </c>
      <c r="M125">
        <v>18</v>
      </c>
      <c r="N125" s="126">
        <f t="shared" si="10"/>
        <v>4173</v>
      </c>
      <c r="O125">
        <v>4155</v>
      </c>
      <c r="P125">
        <v>18</v>
      </c>
      <c r="Q125" s="154">
        <f t="shared" si="11"/>
        <v>4173</v>
      </c>
      <c r="R125">
        <v>1702</v>
      </c>
      <c r="S125" s="156">
        <f t="shared" si="12"/>
        <v>0.4096269554753309</v>
      </c>
      <c r="T125">
        <v>14</v>
      </c>
      <c r="U125" s="155">
        <f t="shared" si="19"/>
        <v>0.77777777777777779</v>
      </c>
      <c r="V125" s="126">
        <f t="shared" si="20"/>
        <v>1716</v>
      </c>
      <c r="W125" s="155">
        <f t="shared" si="21"/>
        <v>0.41121495327102803</v>
      </c>
      <c r="X125">
        <v>100</v>
      </c>
      <c r="Y125">
        <v>1</v>
      </c>
      <c r="Z125" s="154">
        <f t="shared" si="16"/>
        <v>101</v>
      </c>
      <c r="AA125">
        <v>66</v>
      </c>
      <c r="AB125">
        <v>1</v>
      </c>
      <c r="AC125" s="154">
        <f t="shared" si="17"/>
        <v>67</v>
      </c>
      <c r="AD125">
        <v>5</v>
      </c>
      <c r="AE125">
        <v>21</v>
      </c>
      <c r="AF125" s="154">
        <f t="shared" si="18"/>
        <v>26</v>
      </c>
      <c r="AG125">
        <v>3</v>
      </c>
      <c r="AH125">
        <v>2</v>
      </c>
      <c r="AI125">
        <v>0</v>
      </c>
      <c r="AJ125">
        <v>6</v>
      </c>
      <c r="AK125"/>
    </row>
    <row r="126" spans="1:37" s="39" customFormat="1" x14ac:dyDescent="0.25">
      <c r="A126" t="s">
        <v>87</v>
      </c>
      <c r="B126" t="s">
        <v>482</v>
      </c>
      <c r="C126" t="s">
        <v>483</v>
      </c>
      <c r="D126" t="s">
        <v>35</v>
      </c>
      <c r="E126">
        <v>0</v>
      </c>
      <c r="F126">
        <v>1</v>
      </c>
      <c r="G126">
        <v>2</v>
      </c>
      <c r="H126">
        <v>2</v>
      </c>
      <c r="I126">
        <v>2</v>
      </c>
      <c r="J126">
        <v>1</v>
      </c>
      <c r="K126">
        <v>1</v>
      </c>
      <c r="L126">
        <v>1564</v>
      </c>
      <c r="M126">
        <v>5</v>
      </c>
      <c r="N126" s="126">
        <f t="shared" si="10"/>
        <v>1569</v>
      </c>
      <c r="O126" s="132" t="s">
        <v>352</v>
      </c>
      <c r="P126" s="132" t="s">
        <v>352</v>
      </c>
      <c r="Q126" s="154"/>
      <c r="R126" s="132" t="s">
        <v>352</v>
      </c>
      <c r="S126" s="156"/>
      <c r="T126" s="132"/>
      <c r="U126" s="155"/>
      <c r="V126" s="126"/>
      <c r="W126" s="155"/>
      <c r="X126" s="132" t="s">
        <v>352</v>
      </c>
      <c r="Y126" s="132" t="s">
        <v>352</v>
      </c>
      <c r="Z126" s="154"/>
      <c r="AA126" s="132"/>
      <c r="AB126" s="132"/>
      <c r="AC126" s="154"/>
      <c r="AD126" s="132" t="s">
        <v>352</v>
      </c>
      <c r="AE126" s="132" t="s">
        <v>352</v>
      </c>
      <c r="AF126" s="154"/>
      <c r="AG126">
        <v>2</v>
      </c>
      <c r="AH126">
        <v>2</v>
      </c>
      <c r="AI126">
        <v>0</v>
      </c>
      <c r="AJ126">
        <v>2</v>
      </c>
      <c r="AK126"/>
    </row>
    <row r="127" spans="1:37" s="39" customFormat="1" x14ac:dyDescent="0.25">
      <c r="A127" t="s">
        <v>87</v>
      </c>
      <c r="B127" t="s">
        <v>482</v>
      </c>
      <c r="C127" t="s">
        <v>484</v>
      </c>
      <c r="D127" t="s">
        <v>35</v>
      </c>
      <c r="E127">
        <v>0</v>
      </c>
      <c r="F127">
        <v>1</v>
      </c>
      <c r="G127">
        <v>2</v>
      </c>
      <c r="H127">
        <v>2</v>
      </c>
      <c r="I127">
        <v>2</v>
      </c>
      <c r="J127">
        <v>1</v>
      </c>
      <c r="K127">
        <v>1</v>
      </c>
      <c r="L127">
        <v>1702</v>
      </c>
      <c r="M127">
        <v>2</v>
      </c>
      <c r="N127" s="126">
        <f t="shared" si="10"/>
        <v>1704</v>
      </c>
      <c r="O127" s="132" t="s">
        <v>352</v>
      </c>
      <c r="P127" s="132" t="s">
        <v>352</v>
      </c>
      <c r="Q127" s="154"/>
      <c r="R127" s="132" t="s">
        <v>352</v>
      </c>
      <c r="S127" s="156"/>
      <c r="T127" s="132"/>
      <c r="U127" s="155"/>
      <c r="V127" s="126"/>
      <c r="W127" s="155"/>
      <c r="X127" s="132" t="s">
        <v>352</v>
      </c>
      <c r="Y127" s="132" t="s">
        <v>352</v>
      </c>
      <c r="Z127" s="154"/>
      <c r="AA127" s="132"/>
      <c r="AB127" s="132"/>
      <c r="AC127" s="154"/>
      <c r="AD127" s="132" t="s">
        <v>352</v>
      </c>
      <c r="AE127" s="132" t="s">
        <v>352</v>
      </c>
      <c r="AF127" s="154"/>
      <c r="AG127">
        <v>2</v>
      </c>
      <c r="AH127">
        <v>2</v>
      </c>
      <c r="AI127">
        <v>0</v>
      </c>
      <c r="AJ127">
        <v>2</v>
      </c>
      <c r="AK127"/>
    </row>
    <row r="128" spans="1:37" s="39" customFormat="1" x14ac:dyDescent="0.25">
      <c r="A128" t="s">
        <v>88</v>
      </c>
      <c r="B128" t="s">
        <v>485</v>
      </c>
      <c r="C128" t="s">
        <v>486</v>
      </c>
      <c r="D128" t="s">
        <v>35</v>
      </c>
      <c r="E128">
        <v>1</v>
      </c>
      <c r="F128">
        <v>0</v>
      </c>
      <c r="G128">
        <v>3</v>
      </c>
      <c r="H128">
        <v>0</v>
      </c>
      <c r="I128" s="39">
        <v>5</v>
      </c>
      <c r="J128">
        <v>3</v>
      </c>
      <c r="K128">
        <v>3</v>
      </c>
      <c r="L128">
        <v>4560</v>
      </c>
      <c r="M128">
        <v>3</v>
      </c>
      <c r="N128" s="126">
        <f t="shared" si="10"/>
        <v>4563</v>
      </c>
      <c r="O128">
        <v>4560</v>
      </c>
      <c r="P128">
        <v>3</v>
      </c>
      <c r="Q128" s="154">
        <f>O128+P128</f>
        <v>4563</v>
      </c>
      <c r="R128">
        <v>1929</v>
      </c>
      <c r="S128" s="156">
        <f>R128/O128</f>
        <v>0.42302631578947369</v>
      </c>
      <c r="T128">
        <v>3</v>
      </c>
      <c r="U128" s="155">
        <f>T128/P128</f>
        <v>1</v>
      </c>
      <c r="V128" s="126">
        <f>T128+R128</f>
        <v>1932</v>
      </c>
      <c r="W128" s="155">
        <f>V128/Q128</f>
        <v>0.42340565417488496</v>
      </c>
      <c r="X128">
        <v>30</v>
      </c>
      <c r="Y128">
        <v>0</v>
      </c>
      <c r="Z128" s="154">
        <f>X128+Y128</f>
        <v>30</v>
      </c>
      <c r="AA128">
        <v>27</v>
      </c>
      <c r="AB128">
        <v>0</v>
      </c>
      <c r="AC128" s="154">
        <f>AA128+AB128</f>
        <v>27</v>
      </c>
      <c r="AD128">
        <v>0</v>
      </c>
      <c r="AE128">
        <v>81</v>
      </c>
      <c r="AF128" s="154">
        <f>AD128+AE128</f>
        <v>81</v>
      </c>
      <c r="AG128">
        <v>0</v>
      </c>
      <c r="AH128">
        <v>0</v>
      </c>
      <c r="AI128">
        <v>0</v>
      </c>
      <c r="AJ128">
        <v>3</v>
      </c>
    </row>
    <row r="129" spans="1:37" s="39" customFormat="1" x14ac:dyDescent="0.25">
      <c r="A129" t="s">
        <v>88</v>
      </c>
      <c r="B129" t="s">
        <v>485</v>
      </c>
      <c r="C129" t="s">
        <v>487</v>
      </c>
      <c r="D129" t="s">
        <v>35</v>
      </c>
      <c r="E129">
        <v>1</v>
      </c>
      <c r="F129">
        <v>0</v>
      </c>
      <c r="G129">
        <v>3</v>
      </c>
      <c r="H129">
        <v>0</v>
      </c>
      <c r="I129">
        <v>5</v>
      </c>
      <c r="J129">
        <v>2</v>
      </c>
      <c r="K129">
        <v>2</v>
      </c>
      <c r="L129">
        <v>4822</v>
      </c>
      <c r="M129">
        <v>3</v>
      </c>
      <c r="N129" s="126">
        <f t="shared" si="10"/>
        <v>4825</v>
      </c>
      <c r="O129">
        <v>4822</v>
      </c>
      <c r="P129">
        <v>3</v>
      </c>
      <c r="Q129" s="154">
        <f>O129+P129</f>
        <v>4825</v>
      </c>
      <c r="R129">
        <v>2126</v>
      </c>
      <c r="S129" s="156">
        <f t="shared" si="12"/>
        <v>0.44089589381999172</v>
      </c>
      <c r="T129">
        <v>3</v>
      </c>
      <c r="U129" s="155">
        <f t="shared" si="19"/>
        <v>1</v>
      </c>
      <c r="V129" s="126">
        <f t="shared" si="20"/>
        <v>2129</v>
      </c>
      <c r="W129" s="155">
        <f t="shared" si="21"/>
        <v>0.4412435233160622</v>
      </c>
      <c r="X129">
        <v>28</v>
      </c>
      <c r="Y129">
        <v>0</v>
      </c>
      <c r="Z129" s="154">
        <f t="shared" si="16"/>
        <v>28</v>
      </c>
      <c r="AA129">
        <v>24</v>
      </c>
      <c r="AB129">
        <v>0</v>
      </c>
      <c r="AC129" s="154">
        <f>AA129+AB129</f>
        <v>24</v>
      </c>
      <c r="AD129">
        <v>0</v>
      </c>
      <c r="AE129">
        <v>168</v>
      </c>
      <c r="AF129" s="154">
        <f t="shared" si="18"/>
        <v>168</v>
      </c>
      <c r="AG129">
        <v>1</v>
      </c>
      <c r="AH129">
        <v>1</v>
      </c>
      <c r="AI129">
        <v>0</v>
      </c>
      <c r="AJ129">
        <v>3</v>
      </c>
      <c r="AK129"/>
    </row>
    <row r="130" spans="1:37" s="39" customFormat="1" x14ac:dyDescent="0.25">
      <c r="A130" t="s">
        <v>88</v>
      </c>
      <c r="B130" t="s">
        <v>488</v>
      </c>
      <c r="C130" t="s">
        <v>130</v>
      </c>
      <c r="D130" t="s">
        <v>35</v>
      </c>
      <c r="E130">
        <v>1</v>
      </c>
      <c r="F130">
        <v>0</v>
      </c>
      <c r="G130">
        <v>5</v>
      </c>
      <c r="H130">
        <v>0</v>
      </c>
      <c r="I130">
        <v>7</v>
      </c>
      <c r="J130">
        <v>3</v>
      </c>
      <c r="K130">
        <v>2</v>
      </c>
      <c r="L130">
        <v>8270</v>
      </c>
      <c r="M130">
        <v>3</v>
      </c>
      <c r="N130" s="126">
        <f t="shared" si="10"/>
        <v>8273</v>
      </c>
      <c r="O130">
        <v>8270</v>
      </c>
      <c r="P130">
        <v>3</v>
      </c>
      <c r="Q130" s="154">
        <f>O130+P130</f>
        <v>8273</v>
      </c>
      <c r="R130">
        <v>3115</v>
      </c>
      <c r="S130" s="156">
        <f>R130/O130</f>
        <v>0.3766626360338573</v>
      </c>
      <c r="T130">
        <v>2</v>
      </c>
      <c r="U130" s="155">
        <f>T130/P130</f>
        <v>0.66666666666666663</v>
      </c>
      <c r="V130" s="126">
        <f>T130+R130</f>
        <v>3117</v>
      </c>
      <c r="W130" s="155">
        <f>V130/Q130</f>
        <v>0.37676779886377371</v>
      </c>
      <c r="X130">
        <v>73</v>
      </c>
      <c r="Y130">
        <v>1</v>
      </c>
      <c r="Z130" s="154">
        <f>X130+Y130</f>
        <v>74</v>
      </c>
      <c r="AA130">
        <v>54</v>
      </c>
      <c r="AB130">
        <v>1</v>
      </c>
      <c r="AC130" s="154">
        <f>AA130+AB130</f>
        <v>55</v>
      </c>
      <c r="AD130">
        <v>3</v>
      </c>
      <c r="AE130">
        <v>225</v>
      </c>
      <c r="AF130" s="154">
        <f>AD130+AE130</f>
        <v>228</v>
      </c>
      <c r="AG130">
        <v>2</v>
      </c>
      <c r="AH130">
        <v>1</v>
      </c>
      <c r="AI130">
        <v>0</v>
      </c>
      <c r="AJ130">
        <v>5</v>
      </c>
    </row>
    <row r="131" spans="1:37" s="39" customFormat="1" x14ac:dyDescent="0.25">
      <c r="A131" t="s">
        <v>88</v>
      </c>
      <c r="B131" t="s">
        <v>489</v>
      </c>
      <c r="C131" t="s">
        <v>130</v>
      </c>
      <c r="D131" t="s">
        <v>35</v>
      </c>
      <c r="E131">
        <v>1</v>
      </c>
      <c r="F131">
        <v>0</v>
      </c>
      <c r="G131">
        <v>5</v>
      </c>
      <c r="H131">
        <v>0</v>
      </c>
      <c r="I131">
        <v>7</v>
      </c>
      <c r="J131">
        <v>4</v>
      </c>
      <c r="K131">
        <v>3</v>
      </c>
      <c r="L131">
        <v>11765</v>
      </c>
      <c r="M131">
        <v>10</v>
      </c>
      <c r="N131" s="126">
        <f t="shared" si="10"/>
        <v>11775</v>
      </c>
      <c r="O131">
        <v>11765</v>
      </c>
      <c r="P131">
        <v>10</v>
      </c>
      <c r="Q131" s="154">
        <f>O131+P131</f>
        <v>11775</v>
      </c>
      <c r="R131">
        <v>4443</v>
      </c>
      <c r="S131" s="156">
        <f>R131/O131</f>
        <v>0.37764555886102846</v>
      </c>
      <c r="T131">
        <v>10</v>
      </c>
      <c r="U131" s="155">
        <f>T131/P131</f>
        <v>1</v>
      </c>
      <c r="V131" s="126">
        <f>T131+R131</f>
        <v>4453</v>
      </c>
      <c r="W131" s="155">
        <f>V131/Q131</f>
        <v>0.37817409766454352</v>
      </c>
      <c r="X131">
        <v>49</v>
      </c>
      <c r="Y131">
        <v>2</v>
      </c>
      <c r="Z131" s="154">
        <f>X131+Y131</f>
        <v>51</v>
      </c>
      <c r="AA131">
        <v>37</v>
      </c>
      <c r="AB131">
        <v>2</v>
      </c>
      <c r="AC131" s="154">
        <f>AA131+AB131</f>
        <v>39</v>
      </c>
      <c r="AD131">
        <v>2</v>
      </c>
      <c r="AE131">
        <v>254</v>
      </c>
      <c r="AF131" s="154">
        <f>AD131+AE131</f>
        <v>256</v>
      </c>
      <c r="AG131">
        <v>5</v>
      </c>
      <c r="AH131">
        <v>4</v>
      </c>
      <c r="AI131">
        <v>0</v>
      </c>
      <c r="AJ131" s="39">
        <v>5</v>
      </c>
    </row>
    <row r="132" spans="1:37" s="39" customFormat="1" x14ac:dyDescent="0.25">
      <c r="A132" t="s">
        <v>88</v>
      </c>
      <c r="B132" t="s">
        <v>490</v>
      </c>
      <c r="C132" t="s">
        <v>491</v>
      </c>
      <c r="D132" t="s">
        <v>35</v>
      </c>
      <c r="E132">
        <v>1</v>
      </c>
      <c r="F132">
        <v>0</v>
      </c>
      <c r="G132">
        <v>6</v>
      </c>
      <c r="H132">
        <v>6</v>
      </c>
      <c r="I132" s="39">
        <v>8</v>
      </c>
      <c r="J132">
        <v>3</v>
      </c>
      <c r="K132">
        <v>2</v>
      </c>
      <c r="L132">
        <v>14182</v>
      </c>
      <c r="M132">
        <v>8</v>
      </c>
      <c r="N132" s="126">
        <f t="shared" si="10"/>
        <v>14190</v>
      </c>
      <c r="O132">
        <v>14182</v>
      </c>
      <c r="P132">
        <v>8</v>
      </c>
      <c r="Q132" s="154">
        <f>O132+P132</f>
        <v>14190</v>
      </c>
      <c r="R132">
        <v>6911</v>
      </c>
      <c r="S132" s="156">
        <f>R132/O132</f>
        <v>0.48730785502749963</v>
      </c>
      <c r="T132">
        <v>8</v>
      </c>
      <c r="U132" s="155">
        <f>T132/P132</f>
        <v>1</v>
      </c>
      <c r="V132" s="126">
        <f>T132+R132</f>
        <v>6919</v>
      </c>
      <c r="W132" s="155">
        <f>V132/Q132</f>
        <v>0.4875968992248062</v>
      </c>
      <c r="X132">
        <v>133</v>
      </c>
      <c r="Y132">
        <v>2</v>
      </c>
      <c r="Z132" s="154">
        <f>X132+Y132</f>
        <v>135</v>
      </c>
      <c r="AA132">
        <v>95</v>
      </c>
      <c r="AB132">
        <v>1</v>
      </c>
      <c r="AC132" s="154">
        <f>AA132+AB132</f>
        <v>96</v>
      </c>
      <c r="AD132">
        <v>5</v>
      </c>
      <c r="AE132">
        <v>385</v>
      </c>
      <c r="AF132" s="154">
        <f>AD132+AE132</f>
        <v>390</v>
      </c>
      <c r="AG132">
        <v>2</v>
      </c>
      <c r="AH132">
        <v>2</v>
      </c>
      <c r="AI132">
        <v>0</v>
      </c>
      <c r="AJ132">
        <v>6</v>
      </c>
    </row>
    <row r="133" spans="1:37" s="39" customFormat="1" x14ac:dyDescent="0.25">
      <c r="A133" t="s">
        <v>88</v>
      </c>
      <c r="B133" t="s">
        <v>490</v>
      </c>
      <c r="C133" t="s">
        <v>492</v>
      </c>
      <c r="D133" t="s">
        <v>35</v>
      </c>
      <c r="E133">
        <v>1</v>
      </c>
      <c r="F133">
        <v>0</v>
      </c>
      <c r="G133">
        <v>2</v>
      </c>
      <c r="H133">
        <v>0</v>
      </c>
      <c r="I133">
        <v>4</v>
      </c>
      <c r="J133">
        <v>0</v>
      </c>
      <c r="K133">
        <v>0</v>
      </c>
      <c r="L133">
        <v>5521</v>
      </c>
      <c r="M133">
        <v>5</v>
      </c>
      <c r="N133" s="126">
        <f t="shared" ref="N133:N158" si="22">M133+L133</f>
        <v>5526</v>
      </c>
      <c r="O133">
        <v>5521</v>
      </c>
      <c r="P133">
        <v>5</v>
      </c>
      <c r="Q133" s="154">
        <f t="shared" ref="Q133:Q156" si="23">O133+P133</f>
        <v>5526</v>
      </c>
      <c r="R133">
        <v>2616</v>
      </c>
      <c r="S133" s="156">
        <f t="shared" ref="S133:S156" si="24">R133/O133</f>
        <v>0.47382720521644628</v>
      </c>
      <c r="T133">
        <v>5</v>
      </c>
      <c r="U133" s="155">
        <f t="shared" si="19"/>
        <v>1</v>
      </c>
      <c r="V133" s="126">
        <f t="shared" si="20"/>
        <v>2621</v>
      </c>
      <c r="W133" s="155">
        <f t="shared" si="21"/>
        <v>0.47430329352153455</v>
      </c>
      <c r="X133">
        <v>48</v>
      </c>
      <c r="Y133">
        <v>0</v>
      </c>
      <c r="Z133" s="154">
        <f t="shared" ref="Z133:Z156" si="25">X133+Y133</f>
        <v>48</v>
      </c>
      <c r="AA133">
        <v>30</v>
      </c>
      <c r="AB133">
        <v>0</v>
      </c>
      <c r="AC133" s="154">
        <f t="shared" ref="AC133:AC156" si="26">AA133+AB133</f>
        <v>30</v>
      </c>
      <c r="AD133">
        <v>0</v>
      </c>
      <c r="AE133">
        <v>172</v>
      </c>
      <c r="AF133" s="154">
        <f t="shared" ref="AF133:AF156" si="27">AD133+AE133</f>
        <v>172</v>
      </c>
      <c r="AG133">
        <v>1</v>
      </c>
      <c r="AH133">
        <v>1</v>
      </c>
      <c r="AI133">
        <v>0</v>
      </c>
      <c r="AJ133">
        <v>2</v>
      </c>
      <c r="AK133"/>
    </row>
    <row r="134" spans="1:37" s="39" customFormat="1" x14ac:dyDescent="0.25">
      <c r="A134" t="s">
        <v>90</v>
      </c>
      <c r="B134" t="s">
        <v>493</v>
      </c>
      <c r="C134" t="s">
        <v>494</v>
      </c>
      <c r="D134" t="s">
        <v>35</v>
      </c>
      <c r="E134">
        <v>1</v>
      </c>
      <c r="F134">
        <v>0</v>
      </c>
      <c r="G134">
        <v>4</v>
      </c>
      <c r="H134">
        <v>0</v>
      </c>
      <c r="I134">
        <v>13</v>
      </c>
      <c r="J134">
        <v>0</v>
      </c>
      <c r="K134">
        <v>0</v>
      </c>
      <c r="L134">
        <v>16792</v>
      </c>
      <c r="M134">
        <v>17</v>
      </c>
      <c r="N134" s="126">
        <f t="shared" si="22"/>
        <v>16809</v>
      </c>
      <c r="O134">
        <v>16792</v>
      </c>
      <c r="P134">
        <v>17</v>
      </c>
      <c r="Q134" s="154">
        <f t="shared" si="23"/>
        <v>16809</v>
      </c>
      <c r="R134">
        <v>7611</v>
      </c>
      <c r="S134" s="156">
        <f t="shared" si="24"/>
        <v>0.45325154835636017</v>
      </c>
      <c r="T134">
        <v>13</v>
      </c>
      <c r="U134" s="155">
        <f t="shared" si="19"/>
        <v>0.76470588235294112</v>
      </c>
      <c r="V134" s="126">
        <f t="shared" si="20"/>
        <v>7624</v>
      </c>
      <c r="W134" s="155">
        <f t="shared" si="21"/>
        <v>0.45356654173359512</v>
      </c>
      <c r="X134">
        <v>276</v>
      </c>
      <c r="Y134">
        <v>7</v>
      </c>
      <c r="Z134" s="154">
        <f t="shared" si="25"/>
        <v>283</v>
      </c>
      <c r="AA134">
        <v>224</v>
      </c>
      <c r="AB134">
        <v>4</v>
      </c>
      <c r="AC134" s="154">
        <f t="shared" si="26"/>
        <v>228</v>
      </c>
      <c r="AD134">
        <v>10</v>
      </c>
      <c r="AE134">
        <v>483</v>
      </c>
      <c r="AF134" s="154">
        <f t="shared" si="27"/>
        <v>493</v>
      </c>
      <c r="AG134">
        <v>7</v>
      </c>
      <c r="AH134">
        <v>3</v>
      </c>
      <c r="AI134">
        <v>0</v>
      </c>
      <c r="AJ134">
        <v>4</v>
      </c>
    </row>
    <row r="135" spans="1:37" s="39" customFormat="1" x14ac:dyDescent="0.25">
      <c r="A135" t="s">
        <v>90</v>
      </c>
      <c r="B135" t="s">
        <v>493</v>
      </c>
      <c r="C135" t="s">
        <v>735</v>
      </c>
      <c r="D135" t="s">
        <v>35</v>
      </c>
      <c r="E135">
        <v>1</v>
      </c>
      <c r="F135">
        <v>0</v>
      </c>
      <c r="G135">
        <v>1</v>
      </c>
      <c r="H135">
        <v>1</v>
      </c>
      <c r="I135">
        <v>2</v>
      </c>
      <c r="J135">
        <v>1</v>
      </c>
      <c r="K135">
        <v>1</v>
      </c>
      <c r="L135">
        <v>3548</v>
      </c>
      <c r="M135">
        <v>1</v>
      </c>
      <c r="N135" s="126">
        <f t="shared" si="22"/>
        <v>3549</v>
      </c>
      <c r="O135">
        <v>3548</v>
      </c>
      <c r="P135">
        <v>1</v>
      </c>
      <c r="Q135" s="154">
        <f t="shared" si="23"/>
        <v>3549</v>
      </c>
      <c r="R135">
        <v>1649</v>
      </c>
      <c r="S135" s="156">
        <f t="shared" si="24"/>
        <v>0.46476888387824128</v>
      </c>
      <c r="T135">
        <v>1</v>
      </c>
      <c r="U135" s="155">
        <f t="shared" si="19"/>
        <v>1</v>
      </c>
      <c r="V135" s="126">
        <f t="shared" si="20"/>
        <v>1650</v>
      </c>
      <c r="W135" s="155">
        <f t="shared" si="21"/>
        <v>0.46491969568892644</v>
      </c>
      <c r="X135">
        <v>31</v>
      </c>
      <c r="Y135">
        <v>2</v>
      </c>
      <c r="Z135" s="154">
        <f t="shared" si="25"/>
        <v>33</v>
      </c>
      <c r="AA135">
        <v>29</v>
      </c>
      <c r="AB135">
        <v>1</v>
      </c>
      <c r="AC135" s="154">
        <f t="shared" si="26"/>
        <v>30</v>
      </c>
      <c r="AD135">
        <v>0</v>
      </c>
      <c r="AE135">
        <v>98</v>
      </c>
      <c r="AF135" s="154">
        <f t="shared" si="27"/>
        <v>98</v>
      </c>
      <c r="AG135">
        <v>0</v>
      </c>
      <c r="AH135">
        <v>0</v>
      </c>
      <c r="AI135">
        <v>0</v>
      </c>
      <c r="AJ135">
        <v>1</v>
      </c>
      <c r="AK135"/>
    </row>
    <row r="136" spans="1:37" s="39" customFormat="1" x14ac:dyDescent="0.25">
      <c r="A136" t="s">
        <v>90</v>
      </c>
      <c r="B136" t="s">
        <v>495</v>
      </c>
      <c r="C136" t="s">
        <v>496</v>
      </c>
      <c r="D136" t="s">
        <v>35</v>
      </c>
      <c r="E136">
        <v>1</v>
      </c>
      <c r="F136">
        <v>0</v>
      </c>
      <c r="G136">
        <v>1</v>
      </c>
      <c r="H136">
        <v>0</v>
      </c>
      <c r="I136">
        <v>6</v>
      </c>
      <c r="J136">
        <v>3</v>
      </c>
      <c r="K136">
        <v>3</v>
      </c>
      <c r="L136">
        <v>12225</v>
      </c>
      <c r="M136">
        <v>9</v>
      </c>
      <c r="N136" s="126">
        <f t="shared" si="22"/>
        <v>12234</v>
      </c>
      <c r="O136">
        <v>12225</v>
      </c>
      <c r="P136">
        <v>9</v>
      </c>
      <c r="Q136" s="154">
        <f t="shared" si="23"/>
        <v>12234</v>
      </c>
      <c r="R136">
        <v>4760</v>
      </c>
      <c r="S136" s="156">
        <f t="shared" si="24"/>
        <v>0.38936605316973416</v>
      </c>
      <c r="T136">
        <v>8</v>
      </c>
      <c r="U136" s="155">
        <f t="shared" si="19"/>
        <v>0.88888888888888884</v>
      </c>
      <c r="V136" s="126">
        <f t="shared" si="20"/>
        <v>4768</v>
      </c>
      <c r="W136" s="155">
        <f t="shared" si="21"/>
        <v>0.38973352950792872</v>
      </c>
      <c r="X136">
        <v>132</v>
      </c>
      <c r="Y136">
        <v>4</v>
      </c>
      <c r="Z136" s="154">
        <f t="shared" si="25"/>
        <v>136</v>
      </c>
      <c r="AA136">
        <v>111</v>
      </c>
      <c r="AB136">
        <v>2</v>
      </c>
      <c r="AC136" s="154">
        <f t="shared" si="26"/>
        <v>113</v>
      </c>
      <c r="AD136">
        <v>0</v>
      </c>
      <c r="AE136">
        <v>225</v>
      </c>
      <c r="AF136" s="154">
        <f t="shared" si="27"/>
        <v>225</v>
      </c>
      <c r="AG136">
        <v>3</v>
      </c>
      <c r="AH136">
        <v>2</v>
      </c>
      <c r="AI136">
        <v>0</v>
      </c>
      <c r="AJ136">
        <v>4</v>
      </c>
      <c r="AK136"/>
    </row>
    <row r="137" spans="1:37" s="39" customFormat="1" x14ac:dyDescent="0.25">
      <c r="A137" t="s">
        <v>90</v>
      </c>
      <c r="B137" t="s">
        <v>495</v>
      </c>
      <c r="C137" t="s">
        <v>497</v>
      </c>
      <c r="D137" t="s">
        <v>35</v>
      </c>
      <c r="E137">
        <v>0</v>
      </c>
      <c r="F137">
        <v>1</v>
      </c>
      <c r="G137">
        <v>1</v>
      </c>
      <c r="H137">
        <v>1</v>
      </c>
      <c r="I137">
        <v>1</v>
      </c>
      <c r="J137">
        <v>1</v>
      </c>
      <c r="K137">
        <v>1</v>
      </c>
      <c r="L137">
        <v>2676</v>
      </c>
      <c r="M137">
        <v>3</v>
      </c>
      <c r="N137" s="126">
        <f t="shared" si="22"/>
        <v>2679</v>
      </c>
      <c r="O137" s="132" t="s">
        <v>352</v>
      </c>
      <c r="P137" s="132" t="s">
        <v>352</v>
      </c>
      <c r="Q137" s="154"/>
      <c r="R137" s="132" t="s">
        <v>352</v>
      </c>
      <c r="S137" s="156"/>
      <c r="T137" s="132"/>
      <c r="U137" s="155"/>
      <c r="V137" s="126"/>
      <c r="W137" s="155"/>
      <c r="X137" s="132" t="s">
        <v>352</v>
      </c>
      <c r="Y137" s="132" t="s">
        <v>352</v>
      </c>
      <c r="Z137" s="154"/>
      <c r="AA137" s="132"/>
      <c r="AB137" s="132"/>
      <c r="AC137" s="154"/>
      <c r="AD137" s="132" t="s">
        <v>352</v>
      </c>
      <c r="AE137" s="132" t="s">
        <v>352</v>
      </c>
      <c r="AF137" s="154"/>
      <c r="AG137">
        <v>0</v>
      </c>
      <c r="AH137">
        <v>0</v>
      </c>
      <c r="AI137">
        <v>0</v>
      </c>
      <c r="AJ137">
        <v>1</v>
      </c>
      <c r="AK137"/>
    </row>
    <row r="138" spans="1:37" s="39" customFormat="1" x14ac:dyDescent="0.25">
      <c r="A138" t="s">
        <v>92</v>
      </c>
      <c r="B138" t="s">
        <v>498</v>
      </c>
      <c r="C138" t="s">
        <v>130</v>
      </c>
      <c r="D138" t="s">
        <v>35</v>
      </c>
      <c r="E138">
        <v>0</v>
      </c>
      <c r="F138">
        <v>1</v>
      </c>
      <c r="G138">
        <v>5</v>
      </c>
      <c r="H138">
        <v>5</v>
      </c>
      <c r="I138">
        <v>5</v>
      </c>
      <c r="J138">
        <v>5</v>
      </c>
      <c r="K138">
        <v>5</v>
      </c>
      <c r="L138">
        <v>1206</v>
      </c>
      <c r="M138">
        <v>25</v>
      </c>
      <c r="N138" s="126">
        <f t="shared" si="22"/>
        <v>1231</v>
      </c>
      <c r="O138" s="132" t="s">
        <v>352</v>
      </c>
      <c r="P138" s="132" t="s">
        <v>352</v>
      </c>
      <c r="Q138" s="154"/>
      <c r="R138" s="132" t="s">
        <v>352</v>
      </c>
      <c r="S138" s="156"/>
      <c r="T138" s="132"/>
      <c r="U138" s="155"/>
      <c r="V138" s="126"/>
      <c r="W138" s="155"/>
      <c r="X138" s="132" t="s">
        <v>352</v>
      </c>
      <c r="Y138" s="132" t="s">
        <v>352</v>
      </c>
      <c r="Z138" s="154"/>
      <c r="AA138" s="132"/>
      <c r="AB138" s="132"/>
      <c r="AC138" s="154"/>
      <c r="AD138" s="132" t="s">
        <v>352</v>
      </c>
      <c r="AE138" s="132" t="s">
        <v>352</v>
      </c>
      <c r="AF138" s="154"/>
      <c r="AG138">
        <v>1</v>
      </c>
      <c r="AH138">
        <v>1</v>
      </c>
      <c r="AI138">
        <v>0</v>
      </c>
      <c r="AJ138">
        <v>5</v>
      </c>
      <c r="AK138"/>
    </row>
    <row r="139" spans="1:37" s="39" customFormat="1" x14ac:dyDescent="0.25">
      <c r="A139" t="s">
        <v>92</v>
      </c>
      <c r="B139" t="s">
        <v>499</v>
      </c>
      <c r="C139" t="s">
        <v>130</v>
      </c>
      <c r="D139" t="s">
        <v>35</v>
      </c>
      <c r="E139">
        <v>1</v>
      </c>
      <c r="F139">
        <v>0</v>
      </c>
      <c r="G139">
        <v>5</v>
      </c>
      <c r="H139">
        <v>0</v>
      </c>
      <c r="I139">
        <v>6</v>
      </c>
      <c r="J139">
        <v>4</v>
      </c>
      <c r="K139">
        <v>4</v>
      </c>
      <c r="L139">
        <v>1784</v>
      </c>
      <c r="M139">
        <v>6</v>
      </c>
      <c r="N139" s="126">
        <f t="shared" si="22"/>
        <v>1790</v>
      </c>
      <c r="O139">
        <v>1784</v>
      </c>
      <c r="P139">
        <v>6</v>
      </c>
      <c r="Q139" s="154">
        <f t="shared" si="23"/>
        <v>1790</v>
      </c>
      <c r="R139">
        <v>893</v>
      </c>
      <c r="S139" s="156">
        <f t="shared" si="24"/>
        <v>0.50056053811659196</v>
      </c>
      <c r="T139">
        <v>4</v>
      </c>
      <c r="U139" s="155">
        <f t="shared" si="19"/>
        <v>0.66666666666666663</v>
      </c>
      <c r="V139" s="126">
        <f t="shared" si="20"/>
        <v>897</v>
      </c>
      <c r="W139" s="155">
        <f t="shared" si="21"/>
        <v>0.50111731843575424</v>
      </c>
      <c r="X139">
        <v>17</v>
      </c>
      <c r="Y139">
        <v>1</v>
      </c>
      <c r="Z139" s="154">
        <f t="shared" si="25"/>
        <v>18</v>
      </c>
      <c r="AA139">
        <v>14</v>
      </c>
      <c r="AB139">
        <v>1</v>
      </c>
      <c r="AC139" s="154">
        <f t="shared" si="26"/>
        <v>15</v>
      </c>
      <c r="AD139">
        <v>1</v>
      </c>
      <c r="AE139">
        <v>27</v>
      </c>
      <c r="AF139" s="154">
        <f t="shared" si="27"/>
        <v>28</v>
      </c>
      <c r="AG139">
        <v>2</v>
      </c>
      <c r="AH139">
        <v>2</v>
      </c>
      <c r="AI139">
        <v>0</v>
      </c>
      <c r="AJ139">
        <v>5</v>
      </c>
      <c r="AK139"/>
    </row>
    <row r="140" spans="1:37" s="39" customFormat="1" x14ac:dyDescent="0.25">
      <c r="A140" t="s">
        <v>94</v>
      </c>
      <c r="B140" t="s">
        <v>500</v>
      </c>
      <c r="C140" t="s">
        <v>130</v>
      </c>
      <c r="D140" t="s">
        <v>45</v>
      </c>
      <c r="E140">
        <v>0</v>
      </c>
      <c r="F140">
        <v>1</v>
      </c>
      <c r="G140">
        <v>4</v>
      </c>
      <c r="H140">
        <v>4</v>
      </c>
      <c r="I140">
        <v>4</v>
      </c>
      <c r="J140">
        <v>4</v>
      </c>
      <c r="K140">
        <v>4</v>
      </c>
      <c r="L140">
        <v>720</v>
      </c>
      <c r="M140">
        <v>2</v>
      </c>
      <c r="N140" s="126">
        <f t="shared" si="22"/>
        <v>722</v>
      </c>
      <c r="O140" s="132" t="s">
        <v>352</v>
      </c>
      <c r="P140" s="132" t="s">
        <v>352</v>
      </c>
      <c r="Q140" s="154"/>
      <c r="R140" s="132" t="s">
        <v>352</v>
      </c>
      <c r="S140" s="156"/>
      <c r="T140" s="132"/>
      <c r="U140" s="155"/>
      <c r="V140" s="126"/>
      <c r="W140" s="155"/>
      <c r="X140" s="132" t="s">
        <v>352</v>
      </c>
      <c r="Y140" s="132" t="s">
        <v>352</v>
      </c>
      <c r="Z140" s="154"/>
      <c r="AA140" s="132"/>
      <c r="AB140" s="132"/>
      <c r="AC140" s="154"/>
      <c r="AD140" s="132" t="s">
        <v>352</v>
      </c>
      <c r="AE140" s="132" t="s">
        <v>352</v>
      </c>
      <c r="AF140" s="154"/>
      <c r="AG140">
        <v>0</v>
      </c>
      <c r="AH140">
        <v>0</v>
      </c>
      <c r="AI140">
        <v>0</v>
      </c>
      <c r="AJ140">
        <v>4</v>
      </c>
      <c r="AK140"/>
    </row>
    <row r="141" spans="1:37" s="39" customFormat="1" x14ac:dyDescent="0.25">
      <c r="A141" t="s">
        <v>94</v>
      </c>
      <c r="B141" t="s">
        <v>501</v>
      </c>
      <c r="C141" t="s">
        <v>130</v>
      </c>
      <c r="D141" t="s">
        <v>45</v>
      </c>
      <c r="E141">
        <v>1</v>
      </c>
      <c r="F141">
        <v>0</v>
      </c>
      <c r="G141">
        <v>6</v>
      </c>
      <c r="H141">
        <v>0</v>
      </c>
      <c r="I141">
        <v>8</v>
      </c>
      <c r="J141">
        <v>3</v>
      </c>
      <c r="K141">
        <v>3</v>
      </c>
      <c r="L141">
        <v>10879</v>
      </c>
      <c r="M141">
        <v>30</v>
      </c>
      <c r="N141" s="126">
        <f t="shared" si="22"/>
        <v>10909</v>
      </c>
      <c r="O141">
        <v>10879</v>
      </c>
      <c r="P141">
        <v>30</v>
      </c>
      <c r="Q141" s="154">
        <f t="shared" si="23"/>
        <v>10909</v>
      </c>
      <c r="R141">
        <v>5044</v>
      </c>
      <c r="S141" s="156">
        <f t="shared" si="24"/>
        <v>0.46364555565768911</v>
      </c>
      <c r="T141">
        <v>27</v>
      </c>
      <c r="U141" s="155">
        <f t="shared" si="19"/>
        <v>0.9</v>
      </c>
      <c r="V141" s="126">
        <f t="shared" si="20"/>
        <v>5071</v>
      </c>
      <c r="W141" s="155">
        <f t="shared" si="21"/>
        <v>0.46484554037950315</v>
      </c>
      <c r="X141">
        <v>139</v>
      </c>
      <c r="Y141">
        <v>4</v>
      </c>
      <c r="Z141" s="154">
        <f t="shared" si="25"/>
        <v>143</v>
      </c>
      <c r="AA141">
        <v>124</v>
      </c>
      <c r="AB141">
        <v>2</v>
      </c>
      <c r="AC141" s="154">
        <f t="shared" si="26"/>
        <v>126</v>
      </c>
      <c r="AD141">
        <v>21</v>
      </c>
      <c r="AE141">
        <v>251</v>
      </c>
      <c r="AF141" s="154">
        <f t="shared" si="27"/>
        <v>272</v>
      </c>
      <c r="AG141">
        <v>4</v>
      </c>
      <c r="AH141">
        <v>3</v>
      </c>
      <c r="AI141">
        <v>0</v>
      </c>
      <c r="AJ141">
        <v>6</v>
      </c>
      <c r="AK141"/>
    </row>
    <row r="142" spans="1:37" s="39" customFormat="1" x14ac:dyDescent="0.25">
      <c r="A142" t="s">
        <v>308</v>
      </c>
      <c r="B142" t="s">
        <v>681</v>
      </c>
      <c r="C142" t="s">
        <v>130</v>
      </c>
      <c r="D142" t="s">
        <v>35</v>
      </c>
      <c r="E142">
        <v>1</v>
      </c>
      <c r="F142">
        <v>0</v>
      </c>
      <c r="G142">
        <v>4</v>
      </c>
      <c r="H142">
        <v>0</v>
      </c>
      <c r="I142">
        <v>6</v>
      </c>
      <c r="J142">
        <v>2</v>
      </c>
      <c r="K142">
        <v>2</v>
      </c>
      <c r="L142">
        <v>3059</v>
      </c>
      <c r="M142">
        <v>117</v>
      </c>
      <c r="N142" s="126">
        <f t="shared" si="22"/>
        <v>3176</v>
      </c>
      <c r="O142">
        <v>3059</v>
      </c>
      <c r="P142">
        <v>117</v>
      </c>
      <c r="Q142" s="154">
        <f t="shared" si="23"/>
        <v>3176</v>
      </c>
      <c r="R142">
        <v>1332</v>
      </c>
      <c r="S142" s="156">
        <f t="shared" si="24"/>
        <v>0.43543641712978098</v>
      </c>
      <c r="T142">
        <v>91</v>
      </c>
      <c r="U142" s="155">
        <f t="shared" si="19"/>
        <v>0.77777777777777779</v>
      </c>
      <c r="V142" s="126">
        <f t="shared" si="20"/>
        <v>1423</v>
      </c>
      <c r="W142" s="155">
        <f t="shared" si="21"/>
        <v>0.4480478589420655</v>
      </c>
      <c r="X142">
        <v>32</v>
      </c>
      <c r="Y142">
        <v>18</v>
      </c>
      <c r="Z142" s="154">
        <f t="shared" si="25"/>
        <v>50</v>
      </c>
      <c r="AA142">
        <v>23</v>
      </c>
      <c r="AB142">
        <v>10</v>
      </c>
      <c r="AC142" s="154">
        <f t="shared" si="26"/>
        <v>33</v>
      </c>
      <c r="AD142">
        <v>0</v>
      </c>
      <c r="AE142">
        <v>51</v>
      </c>
      <c r="AF142" s="154">
        <f t="shared" si="27"/>
        <v>51</v>
      </c>
      <c r="AG142">
        <v>4</v>
      </c>
      <c r="AH142">
        <v>2</v>
      </c>
      <c r="AI142">
        <v>0</v>
      </c>
      <c r="AJ142">
        <v>4</v>
      </c>
      <c r="AK142"/>
    </row>
    <row r="143" spans="1:37" s="39" customFormat="1" x14ac:dyDescent="0.25">
      <c r="A143" t="s">
        <v>308</v>
      </c>
      <c r="B143" t="s">
        <v>502</v>
      </c>
      <c r="C143" t="s">
        <v>130</v>
      </c>
      <c r="D143" t="s">
        <v>35</v>
      </c>
      <c r="E143">
        <v>1</v>
      </c>
      <c r="F143">
        <v>0</v>
      </c>
      <c r="G143">
        <v>6</v>
      </c>
      <c r="H143">
        <v>0</v>
      </c>
      <c r="I143">
        <v>8</v>
      </c>
      <c r="J143">
        <v>2</v>
      </c>
      <c r="K143">
        <v>2</v>
      </c>
      <c r="L143">
        <v>8265</v>
      </c>
      <c r="M143">
        <v>6</v>
      </c>
      <c r="N143" s="126">
        <f t="shared" si="22"/>
        <v>8271</v>
      </c>
      <c r="O143">
        <v>8265</v>
      </c>
      <c r="P143">
        <v>6</v>
      </c>
      <c r="Q143" s="154">
        <f t="shared" si="23"/>
        <v>8271</v>
      </c>
      <c r="R143">
        <v>3403</v>
      </c>
      <c r="S143" s="156">
        <f t="shared" si="24"/>
        <v>0.41173623714458563</v>
      </c>
      <c r="T143">
        <v>4</v>
      </c>
      <c r="U143" s="155">
        <f t="shared" si="19"/>
        <v>0.66666666666666663</v>
      </c>
      <c r="V143" s="126">
        <f t="shared" si="20"/>
        <v>3407</v>
      </c>
      <c r="W143" s="155">
        <f t="shared" si="21"/>
        <v>0.4119211703542498</v>
      </c>
      <c r="X143">
        <v>60</v>
      </c>
      <c r="Y143">
        <v>3</v>
      </c>
      <c r="Z143" s="154">
        <f t="shared" si="25"/>
        <v>63</v>
      </c>
      <c r="AA143">
        <v>43</v>
      </c>
      <c r="AB143">
        <v>3</v>
      </c>
      <c r="AC143" s="154">
        <f t="shared" si="26"/>
        <v>46</v>
      </c>
      <c r="AD143">
        <v>0</v>
      </c>
      <c r="AE143">
        <v>92</v>
      </c>
      <c r="AF143" s="154">
        <f t="shared" si="27"/>
        <v>92</v>
      </c>
      <c r="AG143">
        <v>3</v>
      </c>
      <c r="AH143">
        <v>1</v>
      </c>
      <c r="AI143">
        <v>0</v>
      </c>
      <c r="AJ143">
        <v>4</v>
      </c>
      <c r="AK143"/>
    </row>
    <row r="144" spans="1:37" s="39" customFormat="1" x14ac:dyDescent="0.25">
      <c r="A144" t="s">
        <v>308</v>
      </c>
      <c r="B144" t="s">
        <v>682</v>
      </c>
      <c r="C144" t="s">
        <v>683</v>
      </c>
      <c r="D144" t="s">
        <v>35</v>
      </c>
      <c r="E144">
        <v>1</v>
      </c>
      <c r="F144">
        <v>0</v>
      </c>
      <c r="G144">
        <v>2</v>
      </c>
      <c r="H144">
        <v>0</v>
      </c>
      <c r="I144">
        <v>3</v>
      </c>
      <c r="J144">
        <v>1</v>
      </c>
      <c r="K144">
        <v>0</v>
      </c>
      <c r="L144">
        <v>5750</v>
      </c>
      <c r="M144">
        <v>7</v>
      </c>
      <c r="N144" s="126">
        <f t="shared" si="22"/>
        <v>5757</v>
      </c>
      <c r="O144">
        <v>5750</v>
      </c>
      <c r="P144">
        <v>7</v>
      </c>
      <c r="Q144" s="154">
        <f t="shared" si="23"/>
        <v>5757</v>
      </c>
      <c r="R144">
        <v>2374</v>
      </c>
      <c r="S144" s="156">
        <f t="shared" si="24"/>
        <v>0.41286956521739132</v>
      </c>
      <c r="T144">
        <v>5</v>
      </c>
      <c r="U144" s="155">
        <f t="shared" si="19"/>
        <v>0.7142857142857143</v>
      </c>
      <c r="V144" s="126">
        <f t="shared" si="20"/>
        <v>2379</v>
      </c>
      <c r="W144" s="155">
        <f t="shared" si="21"/>
        <v>0.41323606044815009</v>
      </c>
      <c r="X144">
        <v>47</v>
      </c>
      <c r="Y144">
        <v>1</v>
      </c>
      <c r="Z144" s="154">
        <f t="shared" si="25"/>
        <v>48</v>
      </c>
      <c r="AA144">
        <v>33</v>
      </c>
      <c r="AB144">
        <v>1</v>
      </c>
      <c r="AC144" s="154">
        <f t="shared" si="26"/>
        <v>34</v>
      </c>
      <c r="AD144">
        <v>0</v>
      </c>
      <c r="AE144">
        <v>120</v>
      </c>
      <c r="AF144" s="154">
        <f t="shared" si="27"/>
        <v>120</v>
      </c>
      <c r="AG144">
        <v>0</v>
      </c>
      <c r="AH144">
        <v>0</v>
      </c>
      <c r="AI144">
        <v>0</v>
      </c>
      <c r="AJ144">
        <v>2</v>
      </c>
      <c r="AK144"/>
    </row>
    <row r="145" spans="1:37" s="39" customFormat="1" x14ac:dyDescent="0.25">
      <c r="A145" t="s">
        <v>308</v>
      </c>
      <c r="B145" t="s">
        <v>682</v>
      </c>
      <c r="C145" t="s">
        <v>503</v>
      </c>
      <c r="D145" t="s">
        <v>35</v>
      </c>
      <c r="E145">
        <v>1</v>
      </c>
      <c r="F145">
        <v>0</v>
      </c>
      <c r="G145">
        <v>2</v>
      </c>
      <c r="H145">
        <v>0</v>
      </c>
      <c r="I145">
        <v>3</v>
      </c>
      <c r="J145">
        <v>0</v>
      </c>
      <c r="K145">
        <v>0</v>
      </c>
      <c r="L145">
        <v>4856</v>
      </c>
      <c r="M145">
        <v>3</v>
      </c>
      <c r="N145" s="126">
        <f t="shared" si="22"/>
        <v>4859</v>
      </c>
      <c r="O145">
        <v>4856</v>
      </c>
      <c r="P145">
        <v>3</v>
      </c>
      <c r="Q145" s="154">
        <f t="shared" si="23"/>
        <v>4859</v>
      </c>
      <c r="R145">
        <v>1853</v>
      </c>
      <c r="S145" s="156">
        <f t="shared" si="24"/>
        <v>0.38158978583196046</v>
      </c>
      <c r="T145">
        <v>2</v>
      </c>
      <c r="U145" s="155">
        <f t="shared" ref="U145:U156" si="28">T145/P145</f>
        <v>0.66666666666666663</v>
      </c>
      <c r="V145" s="126">
        <f t="shared" ref="V145:V156" si="29">T145+R145</f>
        <v>1855</v>
      </c>
      <c r="W145" s="155">
        <f t="shared" ref="W145:W156" si="30">V145/Q145</f>
        <v>0.38176579543115868</v>
      </c>
      <c r="X145">
        <v>27</v>
      </c>
      <c r="Y145">
        <v>2</v>
      </c>
      <c r="Z145" s="154">
        <f t="shared" si="25"/>
        <v>29</v>
      </c>
      <c r="AA145">
        <v>21</v>
      </c>
      <c r="AB145">
        <v>2</v>
      </c>
      <c r="AC145" s="154">
        <f t="shared" si="26"/>
        <v>23</v>
      </c>
      <c r="AD145">
        <v>0</v>
      </c>
      <c r="AE145">
        <v>427</v>
      </c>
      <c r="AF145" s="154">
        <f t="shared" si="27"/>
        <v>427</v>
      </c>
      <c r="AG145">
        <v>3</v>
      </c>
      <c r="AH145">
        <v>2</v>
      </c>
      <c r="AI145">
        <v>0</v>
      </c>
      <c r="AJ145">
        <v>2</v>
      </c>
      <c r="AK145"/>
    </row>
    <row r="146" spans="1:37" s="39" customFormat="1" x14ac:dyDescent="0.25">
      <c r="A146" t="s">
        <v>308</v>
      </c>
      <c r="B146" t="s">
        <v>682</v>
      </c>
      <c r="C146" t="s">
        <v>504</v>
      </c>
      <c r="D146" t="s">
        <v>35</v>
      </c>
      <c r="E146">
        <v>0</v>
      </c>
      <c r="F146">
        <v>1</v>
      </c>
      <c r="G146">
        <v>2</v>
      </c>
      <c r="H146">
        <v>2</v>
      </c>
      <c r="I146">
        <v>2</v>
      </c>
      <c r="J146">
        <v>0</v>
      </c>
      <c r="K146">
        <v>0</v>
      </c>
      <c r="L146">
        <v>4816</v>
      </c>
      <c r="M146">
        <v>3</v>
      </c>
      <c r="N146" s="126">
        <f t="shared" si="22"/>
        <v>4819</v>
      </c>
      <c r="O146" s="132" t="s">
        <v>352</v>
      </c>
      <c r="P146" s="132" t="s">
        <v>352</v>
      </c>
      <c r="Q146" s="154"/>
      <c r="R146" s="132" t="s">
        <v>352</v>
      </c>
      <c r="S146" s="156"/>
      <c r="T146" s="132"/>
      <c r="U146" s="155"/>
      <c r="V146" s="126"/>
      <c r="W146" s="155"/>
      <c r="X146" s="132" t="s">
        <v>352</v>
      </c>
      <c r="Y146" s="132" t="s">
        <v>352</v>
      </c>
      <c r="Z146" s="154"/>
      <c r="AA146" s="132"/>
      <c r="AB146" s="132"/>
      <c r="AC146" s="154"/>
      <c r="AD146" s="132" t="s">
        <v>352</v>
      </c>
      <c r="AE146" s="132" t="s">
        <v>352</v>
      </c>
      <c r="AF146" s="154"/>
      <c r="AG146">
        <v>0</v>
      </c>
      <c r="AH146">
        <v>0</v>
      </c>
      <c r="AI146">
        <v>0</v>
      </c>
      <c r="AJ146">
        <v>2</v>
      </c>
      <c r="AK146"/>
    </row>
    <row r="147" spans="1:37" s="39" customFormat="1" x14ac:dyDescent="0.25">
      <c r="A147" t="s">
        <v>308</v>
      </c>
      <c r="B147" t="s">
        <v>505</v>
      </c>
      <c r="C147" t="s">
        <v>506</v>
      </c>
      <c r="D147" t="s">
        <v>35</v>
      </c>
      <c r="E147">
        <v>1</v>
      </c>
      <c r="F147">
        <v>0</v>
      </c>
      <c r="G147">
        <v>3</v>
      </c>
      <c r="H147">
        <v>0</v>
      </c>
      <c r="I147">
        <v>4</v>
      </c>
      <c r="J147">
        <v>2</v>
      </c>
      <c r="K147">
        <v>1</v>
      </c>
      <c r="L147">
        <v>7482</v>
      </c>
      <c r="M147">
        <v>9</v>
      </c>
      <c r="N147" s="126">
        <f t="shared" si="22"/>
        <v>7491</v>
      </c>
      <c r="O147">
        <v>7482</v>
      </c>
      <c r="P147">
        <v>9</v>
      </c>
      <c r="Q147" s="154">
        <f t="shared" si="23"/>
        <v>7491</v>
      </c>
      <c r="R147">
        <v>2595</v>
      </c>
      <c r="S147" s="156">
        <f t="shared" si="24"/>
        <v>0.34683239775461105</v>
      </c>
      <c r="T147">
        <v>6</v>
      </c>
      <c r="U147" s="155">
        <f t="shared" si="28"/>
        <v>0.66666666666666663</v>
      </c>
      <c r="V147" s="126">
        <f t="shared" si="29"/>
        <v>2601</v>
      </c>
      <c r="W147" s="155">
        <f t="shared" si="30"/>
        <v>0.34721665999199036</v>
      </c>
      <c r="X147">
        <v>65</v>
      </c>
      <c r="Y147">
        <v>7</v>
      </c>
      <c r="Z147" s="154">
        <f t="shared" si="25"/>
        <v>72</v>
      </c>
      <c r="AA147">
        <v>51</v>
      </c>
      <c r="AB147">
        <v>5</v>
      </c>
      <c r="AC147" s="154">
        <f t="shared" si="26"/>
        <v>56</v>
      </c>
      <c r="AD147">
        <v>1</v>
      </c>
      <c r="AE147">
        <v>170</v>
      </c>
      <c r="AF147" s="154">
        <f t="shared" si="27"/>
        <v>171</v>
      </c>
      <c r="AG147">
        <v>4</v>
      </c>
      <c r="AH147">
        <v>3</v>
      </c>
      <c r="AI147">
        <v>0</v>
      </c>
      <c r="AJ147">
        <v>3</v>
      </c>
      <c r="AK147"/>
    </row>
    <row r="148" spans="1:37" s="39" customFormat="1" x14ac:dyDescent="0.25">
      <c r="A148" t="s">
        <v>308</v>
      </c>
      <c r="B148" t="s">
        <v>505</v>
      </c>
      <c r="C148" t="s">
        <v>112</v>
      </c>
      <c r="D148" t="s">
        <v>35</v>
      </c>
      <c r="E148">
        <v>0</v>
      </c>
      <c r="F148">
        <v>1</v>
      </c>
      <c r="G148">
        <v>2</v>
      </c>
      <c r="H148">
        <v>2</v>
      </c>
      <c r="I148">
        <v>2</v>
      </c>
      <c r="J148">
        <v>0</v>
      </c>
      <c r="K148">
        <v>0</v>
      </c>
      <c r="L148">
        <v>4262</v>
      </c>
      <c r="M148">
        <v>26</v>
      </c>
      <c r="N148" s="126">
        <f t="shared" si="22"/>
        <v>4288</v>
      </c>
      <c r="O148" s="132" t="s">
        <v>352</v>
      </c>
      <c r="P148" s="132" t="s">
        <v>352</v>
      </c>
      <c r="Q148" s="154"/>
      <c r="R148" s="132" t="s">
        <v>352</v>
      </c>
      <c r="S148" s="156"/>
      <c r="T148" s="132"/>
      <c r="U148" s="155"/>
      <c r="V148" s="126"/>
      <c r="W148" s="155"/>
      <c r="X148" s="132" t="s">
        <v>352</v>
      </c>
      <c r="Y148" s="132" t="s">
        <v>352</v>
      </c>
      <c r="Z148" s="154"/>
      <c r="AA148" s="132"/>
      <c r="AB148" s="132"/>
      <c r="AC148" s="154"/>
      <c r="AD148" s="132" t="s">
        <v>352</v>
      </c>
      <c r="AE148" s="132" t="s">
        <v>352</v>
      </c>
      <c r="AF148" s="154"/>
      <c r="AG148">
        <v>1</v>
      </c>
      <c r="AH148">
        <v>1</v>
      </c>
      <c r="AI148">
        <v>0</v>
      </c>
      <c r="AJ148">
        <v>2</v>
      </c>
      <c r="AK148"/>
    </row>
    <row r="149" spans="1:37" s="39" customFormat="1" x14ac:dyDescent="0.25">
      <c r="A149" t="s">
        <v>308</v>
      </c>
      <c r="B149" t="s">
        <v>507</v>
      </c>
      <c r="C149" t="s">
        <v>130</v>
      </c>
      <c r="D149" t="s">
        <v>35</v>
      </c>
      <c r="E149">
        <v>1</v>
      </c>
      <c r="F149">
        <v>0</v>
      </c>
      <c r="G149">
        <v>4</v>
      </c>
      <c r="H149">
        <v>0</v>
      </c>
      <c r="I149">
        <v>6</v>
      </c>
      <c r="J149">
        <v>0</v>
      </c>
      <c r="K149">
        <v>0</v>
      </c>
      <c r="L149">
        <v>1190</v>
      </c>
      <c r="M149">
        <v>5</v>
      </c>
      <c r="N149" s="126">
        <f t="shared" si="22"/>
        <v>1195</v>
      </c>
      <c r="O149">
        <v>1190</v>
      </c>
      <c r="P149">
        <v>5</v>
      </c>
      <c r="Q149" s="154">
        <f t="shared" si="23"/>
        <v>1195</v>
      </c>
      <c r="R149">
        <v>527</v>
      </c>
      <c r="S149" s="156">
        <f t="shared" si="24"/>
        <v>0.44285714285714284</v>
      </c>
      <c r="T149">
        <v>5</v>
      </c>
      <c r="U149" s="155">
        <f t="shared" si="28"/>
        <v>1</v>
      </c>
      <c r="V149" s="126">
        <f t="shared" si="29"/>
        <v>532</v>
      </c>
      <c r="W149" s="155">
        <f t="shared" si="30"/>
        <v>0.44518828451882847</v>
      </c>
      <c r="X149">
        <v>18</v>
      </c>
      <c r="Y149">
        <v>5</v>
      </c>
      <c r="Z149" s="154">
        <f t="shared" si="25"/>
        <v>23</v>
      </c>
      <c r="AA149">
        <v>11</v>
      </c>
      <c r="AB149">
        <v>4</v>
      </c>
      <c r="AC149" s="154">
        <f t="shared" si="26"/>
        <v>15</v>
      </c>
      <c r="AD149">
        <v>0</v>
      </c>
      <c r="AE149">
        <v>24</v>
      </c>
      <c r="AF149" s="154">
        <f t="shared" si="27"/>
        <v>24</v>
      </c>
      <c r="AG149">
        <v>3</v>
      </c>
      <c r="AH149">
        <v>3</v>
      </c>
      <c r="AI149">
        <v>0</v>
      </c>
      <c r="AJ149">
        <v>4</v>
      </c>
      <c r="AK149"/>
    </row>
    <row r="150" spans="1:37" s="39" customFormat="1" x14ac:dyDescent="0.25">
      <c r="A150" t="s">
        <v>313</v>
      </c>
      <c r="B150" t="s">
        <v>508</v>
      </c>
      <c r="C150" t="s">
        <v>130</v>
      </c>
      <c r="D150" t="s">
        <v>35</v>
      </c>
      <c r="E150">
        <v>1</v>
      </c>
      <c r="F150">
        <v>0</v>
      </c>
      <c r="G150">
        <v>6</v>
      </c>
      <c r="H150">
        <v>0</v>
      </c>
      <c r="I150">
        <v>7</v>
      </c>
      <c r="J150">
        <v>2</v>
      </c>
      <c r="K150">
        <v>1</v>
      </c>
      <c r="L150">
        <v>6731</v>
      </c>
      <c r="M150">
        <v>3</v>
      </c>
      <c r="N150" s="126">
        <f t="shared" si="22"/>
        <v>6734</v>
      </c>
      <c r="O150">
        <v>6731</v>
      </c>
      <c r="P150">
        <v>3</v>
      </c>
      <c r="Q150" s="154">
        <f t="shared" si="23"/>
        <v>6734</v>
      </c>
      <c r="R150">
        <v>3325</v>
      </c>
      <c r="S150" s="156">
        <f t="shared" si="24"/>
        <v>0.493983063437825</v>
      </c>
      <c r="T150">
        <v>4</v>
      </c>
      <c r="U150" s="155">
        <f t="shared" si="28"/>
        <v>1.3333333333333333</v>
      </c>
      <c r="V150" s="126">
        <f t="shared" si="29"/>
        <v>3329</v>
      </c>
      <c r="W150" s="155">
        <f t="shared" si="30"/>
        <v>0.49435699435699437</v>
      </c>
      <c r="X150">
        <v>161</v>
      </c>
      <c r="Y150">
        <v>0</v>
      </c>
      <c r="Z150" s="154">
        <f t="shared" si="25"/>
        <v>161</v>
      </c>
      <c r="AA150">
        <v>76</v>
      </c>
      <c r="AB150">
        <v>0</v>
      </c>
      <c r="AC150" s="154">
        <f t="shared" si="26"/>
        <v>76</v>
      </c>
      <c r="AD150">
        <v>2</v>
      </c>
      <c r="AE150">
        <v>100</v>
      </c>
      <c r="AF150" s="154">
        <f t="shared" si="27"/>
        <v>102</v>
      </c>
      <c r="AG150">
        <v>2</v>
      </c>
      <c r="AH150">
        <v>2</v>
      </c>
      <c r="AI150">
        <v>0</v>
      </c>
      <c r="AJ150">
        <v>6</v>
      </c>
      <c r="AK150"/>
    </row>
    <row r="151" spans="1:37" s="39" customFormat="1" x14ac:dyDescent="0.25">
      <c r="A151" t="s">
        <v>313</v>
      </c>
      <c r="B151" t="s">
        <v>509</v>
      </c>
      <c r="C151" t="s">
        <v>130</v>
      </c>
      <c r="D151" t="s">
        <v>35</v>
      </c>
      <c r="E151">
        <v>0</v>
      </c>
      <c r="F151">
        <v>1</v>
      </c>
      <c r="G151">
        <v>3</v>
      </c>
      <c r="H151">
        <v>3</v>
      </c>
      <c r="I151">
        <v>3</v>
      </c>
      <c r="J151">
        <v>0</v>
      </c>
      <c r="K151">
        <v>0</v>
      </c>
      <c r="L151">
        <v>2987</v>
      </c>
      <c r="M151">
        <v>4</v>
      </c>
      <c r="N151" s="126">
        <f t="shared" si="22"/>
        <v>2991</v>
      </c>
      <c r="O151" s="132" t="s">
        <v>352</v>
      </c>
      <c r="P151" s="132" t="s">
        <v>352</v>
      </c>
      <c r="Q151" s="154"/>
      <c r="R151" s="132" t="s">
        <v>352</v>
      </c>
      <c r="S151" s="156"/>
      <c r="T151" s="132"/>
      <c r="U151" s="155"/>
      <c r="V151" s="126"/>
      <c r="W151" s="155"/>
      <c r="X151" s="132" t="s">
        <v>352</v>
      </c>
      <c r="Y151" s="132" t="s">
        <v>352</v>
      </c>
      <c r="Z151" s="154"/>
      <c r="AA151" s="132"/>
      <c r="AB151" s="132"/>
      <c r="AC151" s="154"/>
      <c r="AD151" s="132" t="s">
        <v>352</v>
      </c>
      <c r="AE151" s="132" t="s">
        <v>352</v>
      </c>
      <c r="AF151" s="154"/>
      <c r="AG151">
        <v>1</v>
      </c>
      <c r="AH151">
        <v>1</v>
      </c>
      <c r="AI151">
        <v>0</v>
      </c>
      <c r="AJ151">
        <v>3</v>
      </c>
      <c r="AK151"/>
    </row>
    <row r="152" spans="1:37" s="39" customFormat="1" x14ac:dyDescent="0.25">
      <c r="A152" t="s">
        <v>313</v>
      </c>
      <c r="B152" t="s">
        <v>510</v>
      </c>
      <c r="C152" t="s">
        <v>130</v>
      </c>
      <c r="D152" t="s">
        <v>35</v>
      </c>
      <c r="E152">
        <v>1</v>
      </c>
      <c r="F152">
        <v>0</v>
      </c>
      <c r="G152">
        <v>6</v>
      </c>
      <c r="H152">
        <v>0</v>
      </c>
      <c r="I152">
        <v>8</v>
      </c>
      <c r="J152">
        <v>3</v>
      </c>
      <c r="K152">
        <v>3</v>
      </c>
      <c r="L152">
        <v>14149</v>
      </c>
      <c r="M152">
        <v>40</v>
      </c>
      <c r="N152" s="126">
        <f t="shared" si="22"/>
        <v>14189</v>
      </c>
      <c r="O152">
        <v>14149</v>
      </c>
      <c r="P152">
        <v>40</v>
      </c>
      <c r="Q152" s="154">
        <f t="shared" si="23"/>
        <v>14189</v>
      </c>
      <c r="R152">
        <v>7310</v>
      </c>
      <c r="S152" s="156">
        <f t="shared" si="24"/>
        <v>0.51664428581525201</v>
      </c>
      <c r="T152">
        <v>39</v>
      </c>
      <c r="U152" s="155">
        <f t="shared" si="28"/>
        <v>0.97499999999999998</v>
      </c>
      <c r="V152" s="126">
        <f t="shared" si="29"/>
        <v>7349</v>
      </c>
      <c r="W152" s="155">
        <f t="shared" si="30"/>
        <v>0.51793642962858555</v>
      </c>
      <c r="X152">
        <v>412</v>
      </c>
      <c r="Y152">
        <v>3</v>
      </c>
      <c r="Z152" s="154">
        <f t="shared" si="25"/>
        <v>415</v>
      </c>
      <c r="AA152">
        <v>155</v>
      </c>
      <c r="AB152">
        <v>3</v>
      </c>
      <c r="AC152" s="154">
        <f t="shared" si="26"/>
        <v>158</v>
      </c>
      <c r="AD152">
        <v>11</v>
      </c>
      <c r="AE152">
        <v>403</v>
      </c>
      <c r="AF152" s="154">
        <f t="shared" si="27"/>
        <v>414</v>
      </c>
      <c r="AG152">
        <v>4</v>
      </c>
      <c r="AH152">
        <v>4</v>
      </c>
      <c r="AI152">
        <v>0</v>
      </c>
      <c r="AJ152">
        <v>6</v>
      </c>
      <c r="AK152"/>
    </row>
    <row r="153" spans="1:37" s="39" customFormat="1" x14ac:dyDescent="0.25">
      <c r="A153" t="s">
        <v>313</v>
      </c>
      <c r="B153" t="s">
        <v>511</v>
      </c>
      <c r="C153" t="s">
        <v>512</v>
      </c>
      <c r="D153" t="s">
        <v>35</v>
      </c>
      <c r="E153">
        <v>0</v>
      </c>
      <c r="F153">
        <v>1</v>
      </c>
      <c r="G153">
        <v>2</v>
      </c>
      <c r="H153">
        <v>2</v>
      </c>
      <c r="I153">
        <v>2</v>
      </c>
      <c r="J153">
        <v>1</v>
      </c>
      <c r="K153">
        <v>1</v>
      </c>
      <c r="L153">
        <v>657</v>
      </c>
      <c r="M153">
        <v>1</v>
      </c>
      <c r="N153" s="126">
        <f t="shared" si="22"/>
        <v>658</v>
      </c>
      <c r="O153" s="132" t="s">
        <v>352</v>
      </c>
      <c r="P153" s="132" t="s">
        <v>352</v>
      </c>
      <c r="Q153" s="154"/>
      <c r="R153" s="132" t="s">
        <v>352</v>
      </c>
      <c r="S153" s="156"/>
      <c r="T153" s="132"/>
      <c r="U153" s="155"/>
      <c r="V153" s="126"/>
      <c r="W153" s="155"/>
      <c r="X153" s="132" t="s">
        <v>352</v>
      </c>
      <c r="Y153" s="132" t="s">
        <v>352</v>
      </c>
      <c r="Z153" s="154"/>
      <c r="AA153" s="132"/>
      <c r="AB153" s="132"/>
      <c r="AC153" s="154"/>
      <c r="AD153" s="132" t="s">
        <v>352</v>
      </c>
      <c r="AE153" s="132" t="s">
        <v>352</v>
      </c>
      <c r="AF153" s="154"/>
      <c r="AG153">
        <v>1</v>
      </c>
      <c r="AH153">
        <v>1</v>
      </c>
      <c r="AI153">
        <v>0</v>
      </c>
      <c r="AJ153">
        <v>2</v>
      </c>
      <c r="AK153"/>
    </row>
    <row r="154" spans="1:37" s="39" customFormat="1" x14ac:dyDescent="0.25">
      <c r="A154" t="s">
        <v>313</v>
      </c>
      <c r="B154" t="s">
        <v>511</v>
      </c>
      <c r="C154" t="s">
        <v>513</v>
      </c>
      <c r="D154" t="s">
        <v>35</v>
      </c>
      <c r="E154">
        <v>0</v>
      </c>
      <c r="F154">
        <v>1</v>
      </c>
      <c r="G154">
        <v>3</v>
      </c>
      <c r="H154">
        <v>3</v>
      </c>
      <c r="I154">
        <v>3</v>
      </c>
      <c r="J154">
        <v>0</v>
      </c>
      <c r="K154">
        <v>0</v>
      </c>
      <c r="L154">
        <v>1169</v>
      </c>
      <c r="M154">
        <v>0</v>
      </c>
      <c r="N154" s="126">
        <f t="shared" si="22"/>
        <v>1169</v>
      </c>
      <c r="O154" s="132" t="s">
        <v>352</v>
      </c>
      <c r="P154" s="132" t="s">
        <v>352</v>
      </c>
      <c r="Q154" s="154"/>
      <c r="R154" s="132" t="s">
        <v>352</v>
      </c>
      <c r="S154" s="156"/>
      <c r="T154" s="132"/>
      <c r="U154" s="155"/>
      <c r="V154" s="126"/>
      <c r="W154" s="155"/>
      <c r="X154" s="132" t="s">
        <v>352</v>
      </c>
      <c r="Y154" s="132" t="s">
        <v>352</v>
      </c>
      <c r="Z154" s="154"/>
      <c r="AA154" s="132"/>
      <c r="AB154" s="132"/>
      <c r="AC154" s="154"/>
      <c r="AD154" s="132" t="s">
        <v>352</v>
      </c>
      <c r="AE154" s="132" t="s">
        <v>352</v>
      </c>
      <c r="AF154" s="154"/>
      <c r="AG154">
        <v>1</v>
      </c>
      <c r="AH154">
        <v>1</v>
      </c>
      <c r="AI154">
        <v>0</v>
      </c>
      <c r="AJ154">
        <v>3</v>
      </c>
      <c r="AK154"/>
    </row>
    <row r="155" spans="1:37" s="39" customFormat="1" x14ac:dyDescent="0.25">
      <c r="A155" t="s">
        <v>313</v>
      </c>
      <c r="B155" t="s">
        <v>511</v>
      </c>
      <c r="C155" t="s">
        <v>514</v>
      </c>
      <c r="D155" t="s">
        <v>35</v>
      </c>
      <c r="E155">
        <v>0</v>
      </c>
      <c r="F155">
        <v>1</v>
      </c>
      <c r="G155">
        <v>1</v>
      </c>
      <c r="H155">
        <v>1</v>
      </c>
      <c r="I155">
        <v>1</v>
      </c>
      <c r="J155">
        <v>0</v>
      </c>
      <c r="K155">
        <v>0</v>
      </c>
      <c r="L155">
        <v>326</v>
      </c>
      <c r="M155">
        <v>1</v>
      </c>
      <c r="N155" s="126">
        <f t="shared" si="22"/>
        <v>327</v>
      </c>
      <c r="O155" s="132" t="s">
        <v>352</v>
      </c>
      <c r="P155" s="132" t="s">
        <v>352</v>
      </c>
      <c r="Q155" s="154"/>
      <c r="R155" s="132" t="s">
        <v>352</v>
      </c>
      <c r="S155" s="156"/>
      <c r="T155" s="132"/>
      <c r="U155" s="155"/>
      <c r="V155" s="126"/>
      <c r="W155" s="155"/>
      <c r="X155" s="132" t="s">
        <v>352</v>
      </c>
      <c r="Y155" s="132" t="s">
        <v>352</v>
      </c>
      <c r="Z155" s="154"/>
      <c r="AA155" s="132"/>
      <c r="AB155" s="132"/>
      <c r="AC155" s="154"/>
      <c r="AD155" s="132" t="s">
        <v>352</v>
      </c>
      <c r="AE155" s="132" t="s">
        <v>352</v>
      </c>
      <c r="AF155" s="154"/>
      <c r="AG155">
        <v>1</v>
      </c>
      <c r="AH155">
        <v>1</v>
      </c>
      <c r="AI155">
        <v>0</v>
      </c>
      <c r="AJ155">
        <v>1</v>
      </c>
      <c r="AK155"/>
    </row>
    <row r="156" spans="1:37" s="39" customFormat="1" x14ac:dyDescent="0.25">
      <c r="A156" t="s">
        <v>97</v>
      </c>
      <c r="B156" t="s">
        <v>515</v>
      </c>
      <c r="C156" t="s">
        <v>516</v>
      </c>
      <c r="D156" t="s">
        <v>35</v>
      </c>
      <c r="E156">
        <v>1</v>
      </c>
      <c r="F156">
        <v>0</v>
      </c>
      <c r="G156">
        <v>2</v>
      </c>
      <c r="H156">
        <v>0</v>
      </c>
      <c r="I156">
        <v>4</v>
      </c>
      <c r="J156">
        <v>1</v>
      </c>
      <c r="K156">
        <v>1</v>
      </c>
      <c r="L156">
        <v>925</v>
      </c>
      <c r="M156">
        <v>9</v>
      </c>
      <c r="N156" s="126">
        <f t="shared" si="22"/>
        <v>934</v>
      </c>
      <c r="O156">
        <v>925</v>
      </c>
      <c r="P156">
        <v>9</v>
      </c>
      <c r="Q156" s="154">
        <f t="shared" si="23"/>
        <v>934</v>
      </c>
      <c r="R156">
        <v>480</v>
      </c>
      <c r="S156" s="156">
        <f t="shared" si="24"/>
        <v>0.51891891891891895</v>
      </c>
      <c r="T156">
        <v>8</v>
      </c>
      <c r="U156" s="155">
        <f t="shared" si="28"/>
        <v>0.88888888888888884</v>
      </c>
      <c r="V156" s="126">
        <f t="shared" si="29"/>
        <v>488</v>
      </c>
      <c r="W156" s="155">
        <f t="shared" si="30"/>
        <v>0.5224839400428265</v>
      </c>
      <c r="X156">
        <v>29</v>
      </c>
      <c r="Y156">
        <v>1</v>
      </c>
      <c r="Z156" s="154">
        <f t="shared" si="25"/>
        <v>30</v>
      </c>
      <c r="AA156">
        <v>24</v>
      </c>
      <c r="AB156">
        <v>0</v>
      </c>
      <c r="AC156" s="154">
        <f t="shared" si="26"/>
        <v>24</v>
      </c>
      <c r="AD156">
        <v>0</v>
      </c>
      <c r="AE156">
        <v>36</v>
      </c>
      <c r="AF156" s="154">
        <f t="shared" si="27"/>
        <v>36</v>
      </c>
      <c r="AG156">
        <v>2</v>
      </c>
      <c r="AH156">
        <v>0</v>
      </c>
      <c r="AI156">
        <v>0</v>
      </c>
      <c r="AJ156">
        <v>2</v>
      </c>
      <c r="AK156"/>
    </row>
    <row r="157" spans="1:37" x14ac:dyDescent="0.25">
      <c r="A157" t="s">
        <v>97</v>
      </c>
      <c r="B157" t="s">
        <v>515</v>
      </c>
      <c r="C157" t="s">
        <v>517</v>
      </c>
      <c r="D157" t="s">
        <v>35</v>
      </c>
      <c r="E157">
        <v>0</v>
      </c>
      <c r="F157">
        <v>1</v>
      </c>
      <c r="G157">
        <v>3</v>
      </c>
      <c r="H157">
        <v>3</v>
      </c>
      <c r="I157">
        <v>3</v>
      </c>
      <c r="J157">
        <v>0</v>
      </c>
      <c r="K157">
        <v>0</v>
      </c>
      <c r="L157">
        <v>2262</v>
      </c>
      <c r="M157">
        <v>0</v>
      </c>
      <c r="N157" s="126">
        <f t="shared" si="22"/>
        <v>2262</v>
      </c>
      <c r="O157" s="132" t="s">
        <v>352</v>
      </c>
      <c r="P157" s="132" t="s">
        <v>352</v>
      </c>
      <c r="Q157" s="154"/>
      <c r="R157" s="132" t="s">
        <v>352</v>
      </c>
      <c r="S157" s="156"/>
      <c r="T157" s="132"/>
      <c r="U157" s="155"/>
      <c r="V157" s="126"/>
      <c r="W157" s="155"/>
      <c r="X157" s="132" t="s">
        <v>352</v>
      </c>
      <c r="Y157" s="132" t="s">
        <v>352</v>
      </c>
      <c r="Z157" s="154"/>
      <c r="AA157" s="132"/>
      <c r="AB157" s="132"/>
      <c r="AC157" s="154"/>
      <c r="AD157" s="132" t="s">
        <v>352</v>
      </c>
      <c r="AE157" s="132" t="s">
        <v>352</v>
      </c>
      <c r="AF157" s="154"/>
      <c r="AG157">
        <v>0</v>
      </c>
      <c r="AH157">
        <v>0</v>
      </c>
      <c r="AI157">
        <v>0</v>
      </c>
      <c r="AJ157">
        <v>3</v>
      </c>
      <c r="AK157"/>
    </row>
    <row r="158" spans="1:37" x14ac:dyDescent="0.25">
      <c r="A158" t="s">
        <v>97</v>
      </c>
      <c r="B158" t="s">
        <v>515</v>
      </c>
      <c r="C158" t="s">
        <v>518</v>
      </c>
      <c r="D158" t="s">
        <v>35</v>
      </c>
      <c r="E158">
        <v>0</v>
      </c>
      <c r="F158">
        <v>1</v>
      </c>
      <c r="G158">
        <v>2</v>
      </c>
      <c r="H158">
        <v>2</v>
      </c>
      <c r="I158">
        <v>2</v>
      </c>
      <c r="J158">
        <v>1</v>
      </c>
      <c r="K158">
        <v>1</v>
      </c>
      <c r="L158">
        <v>1181</v>
      </c>
      <c r="M158">
        <v>1</v>
      </c>
      <c r="N158" s="126">
        <f t="shared" si="22"/>
        <v>1182</v>
      </c>
      <c r="O158" s="132" t="s">
        <v>352</v>
      </c>
      <c r="P158" s="132" t="s">
        <v>352</v>
      </c>
      <c r="Q158" s="154"/>
      <c r="R158" s="132" t="s">
        <v>352</v>
      </c>
      <c r="S158" s="156"/>
      <c r="T158" s="132"/>
      <c r="U158" s="155"/>
      <c r="V158" s="126"/>
      <c r="W158" s="155"/>
      <c r="X158" s="132" t="s">
        <v>352</v>
      </c>
      <c r="Y158" s="132" t="s">
        <v>352</v>
      </c>
      <c r="Z158" s="154"/>
      <c r="AA158" s="132"/>
      <c r="AB158" s="132"/>
      <c r="AC158" s="154"/>
      <c r="AD158" s="132" t="s">
        <v>352</v>
      </c>
      <c r="AE158" s="132" t="s">
        <v>352</v>
      </c>
      <c r="AF158" s="154"/>
      <c r="AG158">
        <v>0</v>
      </c>
      <c r="AH158">
        <v>0</v>
      </c>
      <c r="AI158">
        <v>0</v>
      </c>
      <c r="AJ158">
        <v>2</v>
      </c>
      <c r="AK158"/>
    </row>
    <row r="159" spans="1:37" x14ac:dyDescent="0.25">
      <c r="B159"/>
      <c r="AC159" s="65"/>
      <c r="AF159" s="65"/>
    </row>
    <row r="160" spans="1:37" x14ac:dyDescent="0.25">
      <c r="AC160" s="65"/>
      <c r="AF160" s="65"/>
    </row>
    <row r="161" spans="29:32" x14ac:dyDescent="0.25">
      <c r="AC161" s="65"/>
      <c r="AF161" s="65"/>
    </row>
    <row r="162" spans="29:32" x14ac:dyDescent="0.25">
      <c r="AC162" s="65"/>
      <c r="AF162" s="65"/>
    </row>
    <row r="163" spans="29:32" x14ac:dyDescent="0.25">
      <c r="AC163" s="65"/>
      <c r="AF163" s="65"/>
    </row>
    <row r="164" spans="29:32" x14ac:dyDescent="0.25">
      <c r="AC164" s="65"/>
      <c r="AF164" s="65"/>
    </row>
    <row r="165" spans="29:32" x14ac:dyDescent="0.25">
      <c r="AC165" s="65"/>
      <c r="AF165" s="65"/>
    </row>
    <row r="166" spans="29:32" x14ac:dyDescent="0.25">
      <c r="AC166" s="65"/>
      <c r="AF166" s="65"/>
    </row>
    <row r="167" spans="29:32" x14ac:dyDescent="0.25">
      <c r="AC167" s="65"/>
      <c r="AF167" s="65"/>
    </row>
    <row r="168" spans="29:32" x14ac:dyDescent="0.25">
      <c r="AC168" s="65"/>
      <c r="AF168" s="65"/>
    </row>
    <row r="169" spans="29:32" x14ac:dyDescent="0.25">
      <c r="AC169" s="65"/>
      <c r="AF169" s="65"/>
    </row>
    <row r="170" spans="29:32" x14ac:dyDescent="0.25">
      <c r="AC170" s="65"/>
      <c r="AF170" s="65"/>
    </row>
    <row r="171" spans="29:32" x14ac:dyDescent="0.25">
      <c r="AC171" s="65"/>
      <c r="AF171" s="65"/>
    </row>
    <row r="172" spans="29:32" x14ac:dyDescent="0.25">
      <c r="AC172" s="65"/>
      <c r="AF172" s="65"/>
    </row>
    <row r="173" spans="29:32" x14ac:dyDescent="0.25">
      <c r="AC173" s="65"/>
      <c r="AF173" s="65"/>
    </row>
    <row r="174" spans="29:32" x14ac:dyDescent="0.25">
      <c r="AC174" s="65"/>
      <c r="AF174" s="65"/>
    </row>
    <row r="175" spans="29:32" x14ac:dyDescent="0.25">
      <c r="AC175" s="65"/>
      <c r="AF175" s="65"/>
    </row>
    <row r="176" spans="29:32" x14ac:dyDescent="0.25">
      <c r="AC176" s="65"/>
      <c r="AF176" s="65"/>
    </row>
    <row r="177" spans="29:32" x14ac:dyDescent="0.25">
      <c r="AC177" s="65"/>
      <c r="AF177" s="65"/>
    </row>
    <row r="178" spans="29:32" x14ac:dyDescent="0.25">
      <c r="AC178" s="65"/>
      <c r="AF178" s="65"/>
    </row>
    <row r="179" spans="29:32" x14ac:dyDescent="0.25">
      <c r="AC179" s="65"/>
      <c r="AF179" s="65"/>
    </row>
    <row r="180" spans="29:32" x14ac:dyDescent="0.25">
      <c r="AC180" s="65"/>
      <c r="AF180" s="65"/>
    </row>
    <row r="181" spans="29:32" x14ac:dyDescent="0.25">
      <c r="AC181" s="65"/>
      <c r="AF181" s="65"/>
    </row>
    <row r="182" spans="29:32" x14ac:dyDescent="0.25">
      <c r="AC182" s="65"/>
      <c r="AF182" s="65"/>
    </row>
    <row r="183" spans="29:32" x14ac:dyDescent="0.25">
      <c r="AC183" s="65"/>
      <c r="AF183" s="65"/>
    </row>
    <row r="184" spans="29:32" x14ac:dyDescent="0.25">
      <c r="AC184" s="65"/>
      <c r="AF184" s="65"/>
    </row>
    <row r="185" spans="29:32" x14ac:dyDescent="0.25">
      <c r="AC185" s="65"/>
      <c r="AF185" s="65"/>
    </row>
    <row r="186" spans="29:32" x14ac:dyDescent="0.25">
      <c r="AC186" s="65"/>
      <c r="AF186" s="65"/>
    </row>
    <row r="187" spans="29:32" x14ac:dyDescent="0.25">
      <c r="AC187" s="65"/>
      <c r="AF187" s="65"/>
    </row>
    <row r="188" spans="29:32" x14ac:dyDescent="0.25">
      <c r="AC188" s="65"/>
      <c r="AF188" s="65"/>
    </row>
    <row r="189" spans="29:32" x14ac:dyDescent="0.25">
      <c r="AC189" s="65"/>
      <c r="AF189" s="65"/>
    </row>
    <row r="190" spans="29:32" x14ac:dyDescent="0.25">
      <c r="AC190" s="65"/>
      <c r="AF190" s="65"/>
    </row>
    <row r="191" spans="29:32" x14ac:dyDescent="0.25">
      <c r="AC191" s="65"/>
      <c r="AF191" s="65"/>
    </row>
    <row r="192" spans="29:32" x14ac:dyDescent="0.25">
      <c r="AC192" s="65"/>
      <c r="AF192" s="65"/>
    </row>
    <row r="193" spans="29:32" x14ac:dyDescent="0.25">
      <c r="AC193" s="65"/>
      <c r="AF193" s="65"/>
    </row>
    <row r="194" spans="29:32" x14ac:dyDescent="0.25">
      <c r="AC194" s="65"/>
      <c r="AF194" s="65"/>
    </row>
    <row r="195" spans="29:32" x14ac:dyDescent="0.25">
      <c r="AC195" s="65"/>
      <c r="AF195" s="65"/>
    </row>
    <row r="196" spans="29:32" x14ac:dyDescent="0.25">
      <c r="AC196" s="65"/>
      <c r="AF196" s="65"/>
    </row>
    <row r="197" spans="29:32" x14ac:dyDescent="0.25">
      <c r="AC197" s="65"/>
      <c r="AF197" s="65"/>
    </row>
    <row r="198" spans="29:32" x14ac:dyDescent="0.25">
      <c r="AC198" s="65"/>
      <c r="AF198" s="65"/>
    </row>
    <row r="199" spans="29:32" x14ac:dyDescent="0.25">
      <c r="AC199" s="65"/>
      <c r="AF199" s="65"/>
    </row>
    <row r="200" spans="29:32" x14ac:dyDescent="0.25">
      <c r="AC200" s="65"/>
      <c r="AF200" s="65"/>
    </row>
    <row r="201" spans="29:32" x14ac:dyDescent="0.25">
      <c r="AC201" s="65"/>
      <c r="AF201" s="65"/>
    </row>
    <row r="202" spans="29:32" x14ac:dyDescent="0.25">
      <c r="AC202" s="65"/>
      <c r="AF202" s="65"/>
    </row>
    <row r="203" spans="29:32" x14ac:dyDescent="0.25">
      <c r="AC203" s="65"/>
      <c r="AF203" s="65"/>
    </row>
    <row r="204" spans="29:32" x14ac:dyDescent="0.25">
      <c r="AC204" s="65"/>
      <c r="AF204" s="65"/>
    </row>
    <row r="205" spans="29:32" x14ac:dyDescent="0.25">
      <c r="AC205" s="65"/>
      <c r="AF205" s="65"/>
    </row>
    <row r="206" spans="29:32" x14ac:dyDescent="0.25">
      <c r="AC206" s="65"/>
      <c r="AF206" s="65"/>
    </row>
    <row r="207" spans="29:32" x14ac:dyDescent="0.25">
      <c r="AC207" s="65"/>
      <c r="AF207" s="65"/>
    </row>
    <row r="208" spans="29:32" x14ac:dyDescent="0.25">
      <c r="AC208" s="65"/>
      <c r="AF208" s="65"/>
    </row>
    <row r="209" spans="29:32" x14ac:dyDescent="0.25">
      <c r="AC209" s="65"/>
      <c r="AF209" s="65"/>
    </row>
    <row r="210" spans="29:32" x14ac:dyDescent="0.25">
      <c r="AC210" s="65"/>
      <c r="AF210" s="65"/>
    </row>
    <row r="211" spans="29:32" x14ac:dyDescent="0.25">
      <c r="AC211" s="65"/>
      <c r="AF211" s="65"/>
    </row>
    <row r="212" spans="29:32" x14ac:dyDescent="0.25">
      <c r="AC212" s="65"/>
      <c r="AF212" s="65"/>
    </row>
    <row r="213" spans="29:32" x14ac:dyDescent="0.25">
      <c r="AC213" s="65"/>
      <c r="AF213" s="65"/>
    </row>
    <row r="214" spans="29:32" x14ac:dyDescent="0.25">
      <c r="AC214" s="65"/>
      <c r="AF214" s="65"/>
    </row>
    <row r="215" spans="29:32" x14ac:dyDescent="0.25">
      <c r="AC215" s="65"/>
      <c r="AF215" s="65"/>
    </row>
    <row r="216" spans="29:32" x14ac:dyDescent="0.25">
      <c r="AC216" s="65"/>
      <c r="AF216" s="65"/>
    </row>
    <row r="217" spans="29:32" x14ac:dyDescent="0.25">
      <c r="AC217" s="65"/>
      <c r="AF217" s="65"/>
    </row>
    <row r="218" spans="29:32" x14ac:dyDescent="0.25">
      <c r="AC218" s="65"/>
      <c r="AF218" s="65"/>
    </row>
    <row r="219" spans="29:32" x14ac:dyDescent="0.25">
      <c r="AC219" s="65"/>
      <c r="AF219" s="65"/>
    </row>
    <row r="220" spans="29:32" x14ac:dyDescent="0.25">
      <c r="AC220" s="65"/>
      <c r="AF220" s="65"/>
    </row>
    <row r="221" spans="29:32" x14ac:dyDescent="0.25">
      <c r="AC221" s="65"/>
      <c r="AF221" s="65"/>
    </row>
    <row r="222" spans="29:32" x14ac:dyDescent="0.25">
      <c r="AC222" s="65"/>
      <c r="AF222" s="65"/>
    </row>
    <row r="223" spans="29:32" x14ac:dyDescent="0.25">
      <c r="AC223" s="65"/>
      <c r="AF223" s="65"/>
    </row>
    <row r="224" spans="29:32" x14ac:dyDescent="0.25">
      <c r="AC224" s="65"/>
      <c r="AF224" s="65"/>
    </row>
    <row r="225" spans="29:32" x14ac:dyDescent="0.25">
      <c r="AC225" s="65"/>
      <c r="AF225" s="65"/>
    </row>
    <row r="226" spans="29:32" x14ac:dyDescent="0.25">
      <c r="AC226" s="65"/>
      <c r="AF226" s="65"/>
    </row>
    <row r="227" spans="29:32" x14ac:dyDescent="0.25">
      <c r="AC227" s="65"/>
      <c r="AF227" s="65"/>
    </row>
    <row r="228" spans="29:32" x14ac:dyDescent="0.25">
      <c r="AC228" s="65"/>
      <c r="AF228" s="65"/>
    </row>
    <row r="229" spans="29:32" x14ac:dyDescent="0.25">
      <c r="AC229" s="65"/>
      <c r="AF229" s="65"/>
    </row>
    <row r="230" spans="29:32" x14ac:dyDescent="0.25">
      <c r="AC230" s="65"/>
      <c r="AF230" s="65"/>
    </row>
    <row r="231" spans="29:32" x14ac:dyDescent="0.25">
      <c r="AC231" s="65"/>
      <c r="AF231" s="65"/>
    </row>
    <row r="232" spans="29:32" x14ac:dyDescent="0.25">
      <c r="AC232" s="65"/>
      <c r="AF232" s="65"/>
    </row>
    <row r="233" spans="29:32" x14ac:dyDescent="0.25">
      <c r="AC233" s="65"/>
      <c r="AF233" s="65"/>
    </row>
    <row r="234" spans="29:32" x14ac:dyDescent="0.25">
      <c r="AC234" s="65"/>
      <c r="AF234" s="65"/>
    </row>
    <row r="235" spans="29:32" x14ac:dyDescent="0.25">
      <c r="AC235" s="65"/>
      <c r="AF235" s="65"/>
    </row>
    <row r="236" spans="29:32" x14ac:dyDescent="0.25">
      <c r="AC236" s="65"/>
      <c r="AF236" s="65"/>
    </row>
    <row r="237" spans="29:32" x14ac:dyDescent="0.25">
      <c r="AC237" s="65"/>
      <c r="AF237" s="65"/>
    </row>
    <row r="238" spans="29:32" x14ac:dyDescent="0.25">
      <c r="AC238" s="65"/>
      <c r="AF238" s="65"/>
    </row>
    <row r="239" spans="29:32" x14ac:dyDescent="0.25">
      <c r="AC239" s="65"/>
      <c r="AF239" s="65"/>
    </row>
    <row r="240" spans="29:32" x14ac:dyDescent="0.25">
      <c r="AC240" s="65"/>
      <c r="AF240" s="65"/>
    </row>
    <row r="241" spans="29:32" x14ac:dyDescent="0.25">
      <c r="AC241" s="65"/>
      <c r="AF241" s="65"/>
    </row>
    <row r="242" spans="29:32" x14ac:dyDescent="0.25">
      <c r="AC242" s="65"/>
      <c r="AF242" s="65"/>
    </row>
    <row r="243" spans="29:32" x14ac:dyDescent="0.25">
      <c r="AC243" s="65"/>
      <c r="AF243" s="65"/>
    </row>
    <row r="244" spans="29:32" x14ac:dyDescent="0.25">
      <c r="AC244" s="65"/>
      <c r="AF244" s="65"/>
    </row>
    <row r="245" spans="29:32" x14ac:dyDescent="0.25">
      <c r="AC245" s="65"/>
      <c r="AF245" s="65"/>
    </row>
    <row r="246" spans="29:32" x14ac:dyDescent="0.25">
      <c r="AC246" s="65"/>
      <c r="AF246" s="65"/>
    </row>
    <row r="247" spans="29:32" x14ac:dyDescent="0.25">
      <c r="AC247" s="65"/>
      <c r="AF247" s="65"/>
    </row>
    <row r="248" spans="29:32" x14ac:dyDescent="0.25">
      <c r="AC248" s="65"/>
      <c r="AF248" s="65"/>
    </row>
    <row r="249" spans="29:32" x14ac:dyDescent="0.25">
      <c r="AC249" s="65"/>
      <c r="AF249" s="65"/>
    </row>
    <row r="250" spans="29:32" x14ac:dyDescent="0.25">
      <c r="AC250" s="65"/>
      <c r="AF250" s="65"/>
    </row>
    <row r="251" spans="29:32" x14ac:dyDescent="0.25">
      <c r="AC251" s="65"/>
      <c r="AF251" s="65"/>
    </row>
    <row r="252" spans="29:32" x14ac:dyDescent="0.25">
      <c r="AC252" s="65"/>
      <c r="AF252" s="65"/>
    </row>
    <row r="253" spans="29:32" x14ac:dyDescent="0.25">
      <c r="AC253" s="65"/>
      <c r="AF253" s="65"/>
    </row>
    <row r="254" spans="29:32" x14ac:dyDescent="0.25">
      <c r="AC254" s="65"/>
      <c r="AF254" s="65"/>
    </row>
    <row r="255" spans="29:32" x14ac:dyDescent="0.25">
      <c r="AC255" s="65"/>
      <c r="AF255" s="65"/>
    </row>
    <row r="256" spans="29:32" x14ac:dyDescent="0.25">
      <c r="AC256" s="65"/>
      <c r="AF256" s="65"/>
    </row>
    <row r="257" spans="29:32" x14ac:dyDescent="0.25">
      <c r="AC257" s="65"/>
      <c r="AF257" s="65"/>
    </row>
    <row r="258" spans="29:32" x14ac:dyDescent="0.25">
      <c r="AC258" s="65"/>
      <c r="AF258" s="65"/>
    </row>
    <row r="259" spans="29:32" x14ac:dyDescent="0.25">
      <c r="AC259" s="65"/>
      <c r="AF259" s="65"/>
    </row>
    <row r="260" spans="29:32" x14ac:dyDescent="0.25">
      <c r="AC260" s="65"/>
      <c r="AF260" s="65"/>
    </row>
    <row r="261" spans="29:32" x14ac:dyDescent="0.25">
      <c r="AC261" s="65"/>
      <c r="AF261" s="65"/>
    </row>
    <row r="262" spans="29:32" x14ac:dyDescent="0.25">
      <c r="AC262" s="65"/>
      <c r="AF262" s="65"/>
    </row>
    <row r="263" spans="29:32" x14ac:dyDescent="0.25">
      <c r="AC263" s="65"/>
      <c r="AF263" s="65"/>
    </row>
    <row r="264" spans="29:32" x14ac:dyDescent="0.25">
      <c r="AC264" s="65"/>
      <c r="AF264" s="65"/>
    </row>
    <row r="265" spans="29:32" x14ac:dyDescent="0.25">
      <c r="AC265" s="65"/>
      <c r="AF265" s="65"/>
    </row>
    <row r="266" spans="29:32" x14ac:dyDescent="0.25">
      <c r="AC266" s="65"/>
      <c r="AF266" s="65"/>
    </row>
    <row r="267" spans="29:32" x14ac:dyDescent="0.25">
      <c r="AC267" s="65"/>
      <c r="AF267" s="65"/>
    </row>
    <row r="268" spans="29:32" x14ac:dyDescent="0.25">
      <c r="AC268" s="65"/>
      <c r="AF268" s="65"/>
    </row>
    <row r="269" spans="29:32" x14ac:dyDescent="0.25">
      <c r="AC269" s="65"/>
      <c r="AF269" s="65"/>
    </row>
    <row r="270" spans="29:32" x14ac:dyDescent="0.25">
      <c r="AC270" s="65"/>
      <c r="AF270" s="65"/>
    </row>
    <row r="271" spans="29:32" x14ac:dyDescent="0.25">
      <c r="AC271" s="65"/>
      <c r="AF271" s="65"/>
    </row>
    <row r="272" spans="29:32" x14ac:dyDescent="0.25">
      <c r="AC272" s="65"/>
      <c r="AF272" s="65"/>
    </row>
    <row r="273" spans="29:32" x14ac:dyDescent="0.25">
      <c r="AC273" s="65"/>
      <c r="AF273" s="65"/>
    </row>
    <row r="274" spans="29:32" x14ac:dyDescent="0.25">
      <c r="AC274" s="65"/>
      <c r="AF274" s="65"/>
    </row>
    <row r="275" spans="29:32" x14ac:dyDescent="0.25">
      <c r="AC275" s="65"/>
      <c r="AF275" s="65"/>
    </row>
    <row r="276" spans="29:32" x14ac:dyDescent="0.25">
      <c r="AC276" s="65"/>
      <c r="AF276" s="65"/>
    </row>
    <row r="277" spans="29:32" x14ac:dyDescent="0.25">
      <c r="AC277" s="65"/>
      <c r="AF277" s="65"/>
    </row>
    <row r="278" spans="29:32" x14ac:dyDescent="0.25">
      <c r="AC278" s="65"/>
      <c r="AF278" s="65"/>
    </row>
    <row r="279" spans="29:32" x14ac:dyDescent="0.25">
      <c r="AC279" s="65"/>
      <c r="AF279" s="65"/>
    </row>
    <row r="280" spans="29:32" x14ac:dyDescent="0.25">
      <c r="AC280" s="65"/>
      <c r="AF280" s="65"/>
    </row>
    <row r="281" spans="29:32" x14ac:dyDescent="0.25">
      <c r="AC281" s="65"/>
      <c r="AF281" s="65"/>
    </row>
    <row r="282" spans="29:32" x14ac:dyDescent="0.25">
      <c r="AC282" s="65"/>
      <c r="AF282" s="65"/>
    </row>
    <row r="283" spans="29:32" x14ac:dyDescent="0.25">
      <c r="AC283" s="65"/>
      <c r="AF283" s="65"/>
    </row>
    <row r="284" spans="29:32" x14ac:dyDescent="0.25">
      <c r="AC284" s="65"/>
      <c r="AF284" s="65"/>
    </row>
    <row r="285" spans="29:32" x14ac:dyDescent="0.25">
      <c r="AC285" s="65"/>
      <c r="AF285" s="65"/>
    </row>
    <row r="286" spans="29:32" x14ac:dyDescent="0.25">
      <c r="AC286" s="65"/>
      <c r="AF286" s="65"/>
    </row>
    <row r="287" spans="29:32" x14ac:dyDescent="0.25">
      <c r="AC287" s="65"/>
      <c r="AF287" s="65"/>
    </row>
    <row r="288" spans="29:32" x14ac:dyDescent="0.25">
      <c r="AC288" s="65"/>
      <c r="AF288" s="65"/>
    </row>
    <row r="289" spans="29:32" x14ac:dyDescent="0.25">
      <c r="AC289" s="65"/>
      <c r="AF289" s="65"/>
    </row>
    <row r="290" spans="29:32" x14ac:dyDescent="0.25">
      <c r="AC290" s="65"/>
      <c r="AF290" s="65"/>
    </row>
    <row r="291" spans="29:32" x14ac:dyDescent="0.25">
      <c r="AC291" s="65"/>
      <c r="AF291" s="65"/>
    </row>
    <row r="292" spans="29:32" x14ac:dyDescent="0.25">
      <c r="AC292" s="65"/>
      <c r="AF292" s="65"/>
    </row>
    <row r="293" spans="29:32" x14ac:dyDescent="0.25">
      <c r="AC293" s="65"/>
      <c r="AF293" s="65"/>
    </row>
    <row r="294" spans="29:32" x14ac:dyDescent="0.25">
      <c r="AC294" s="65"/>
      <c r="AF294" s="65"/>
    </row>
    <row r="295" spans="29:32" x14ac:dyDescent="0.25">
      <c r="AC295" s="65"/>
      <c r="AF295" s="65"/>
    </row>
    <row r="296" spans="29:32" x14ac:dyDescent="0.25">
      <c r="AC296" s="65"/>
      <c r="AF296" s="65"/>
    </row>
    <row r="297" spans="29:32" x14ac:dyDescent="0.25">
      <c r="AC297" s="65"/>
      <c r="AF297" s="65"/>
    </row>
    <row r="298" spans="29:32" x14ac:dyDescent="0.25">
      <c r="AC298" s="65"/>
      <c r="AF298" s="65"/>
    </row>
    <row r="299" spans="29:32" x14ac:dyDescent="0.25">
      <c r="AC299" s="65"/>
      <c r="AF299" s="65"/>
    </row>
    <row r="300" spans="29:32" x14ac:dyDescent="0.25">
      <c r="AC300" s="65"/>
      <c r="AF300" s="65"/>
    </row>
    <row r="301" spans="29:32" x14ac:dyDescent="0.25">
      <c r="AC301" s="65"/>
      <c r="AF301" s="65"/>
    </row>
    <row r="302" spans="29:32" x14ac:dyDescent="0.25">
      <c r="AC302" s="65"/>
      <c r="AF302" s="65"/>
    </row>
    <row r="303" spans="29:32" x14ac:dyDescent="0.25">
      <c r="AC303" s="65"/>
      <c r="AF303" s="65"/>
    </row>
    <row r="304" spans="29:32" x14ac:dyDescent="0.25">
      <c r="AC304" s="65"/>
      <c r="AF304" s="65"/>
    </row>
    <row r="305" spans="29:32" x14ac:dyDescent="0.25">
      <c r="AC305" s="65"/>
      <c r="AF305" s="65"/>
    </row>
    <row r="306" spans="29:32" x14ac:dyDescent="0.25">
      <c r="AC306" s="65"/>
      <c r="AF306" s="65"/>
    </row>
    <row r="307" spans="29:32" x14ac:dyDescent="0.25">
      <c r="AC307" s="65"/>
      <c r="AF307" s="65"/>
    </row>
    <row r="308" spans="29:32" x14ac:dyDescent="0.25">
      <c r="AC308" s="65"/>
      <c r="AF308" s="65"/>
    </row>
    <row r="309" spans="29:32" x14ac:dyDescent="0.25">
      <c r="AC309" s="65"/>
      <c r="AF309" s="65"/>
    </row>
    <row r="310" spans="29:32" x14ac:dyDescent="0.25">
      <c r="AC310" s="65"/>
      <c r="AF310" s="65"/>
    </row>
    <row r="311" spans="29:32" x14ac:dyDescent="0.25">
      <c r="AC311" s="65"/>
      <c r="AF311" s="65"/>
    </row>
    <row r="312" spans="29:32" x14ac:dyDescent="0.25">
      <c r="AC312" s="65"/>
      <c r="AF312" s="65"/>
    </row>
    <row r="313" spans="29:32" x14ac:dyDescent="0.25">
      <c r="AC313" s="65"/>
      <c r="AF313" s="65"/>
    </row>
    <row r="314" spans="29:32" x14ac:dyDescent="0.25">
      <c r="AC314" s="65"/>
      <c r="AF314" s="65"/>
    </row>
    <row r="315" spans="29:32" x14ac:dyDescent="0.25">
      <c r="AC315" s="65"/>
      <c r="AF315" s="65"/>
    </row>
    <row r="316" spans="29:32" x14ac:dyDescent="0.25">
      <c r="AC316" s="65"/>
      <c r="AF316" s="65"/>
    </row>
    <row r="317" spans="29:32" x14ac:dyDescent="0.25">
      <c r="AC317" s="65"/>
      <c r="AF317" s="65"/>
    </row>
    <row r="318" spans="29:32" x14ac:dyDescent="0.25">
      <c r="AC318" s="65"/>
      <c r="AF318" s="65"/>
    </row>
    <row r="319" spans="29:32" x14ac:dyDescent="0.25">
      <c r="AC319" s="65"/>
      <c r="AF319" s="65"/>
    </row>
    <row r="320" spans="29:32" x14ac:dyDescent="0.25">
      <c r="AC320" s="65"/>
      <c r="AF320" s="65"/>
    </row>
    <row r="321" spans="29:32" x14ac:dyDescent="0.25">
      <c r="AC321" s="65"/>
      <c r="AF321" s="65"/>
    </row>
    <row r="322" spans="29:32" x14ac:dyDescent="0.25">
      <c r="AC322" s="65"/>
      <c r="AF322" s="65"/>
    </row>
    <row r="323" spans="29:32" x14ac:dyDescent="0.25">
      <c r="AC323" s="65"/>
      <c r="AF323" s="65"/>
    </row>
    <row r="324" spans="29:32" x14ac:dyDescent="0.25">
      <c r="AC324" s="65"/>
      <c r="AF324" s="65"/>
    </row>
    <row r="325" spans="29:32" x14ac:dyDescent="0.25">
      <c r="AC325" s="65"/>
      <c r="AF325" s="65"/>
    </row>
    <row r="326" spans="29:32" x14ac:dyDescent="0.25">
      <c r="AC326" s="65"/>
      <c r="AF326" s="65"/>
    </row>
    <row r="327" spans="29:32" x14ac:dyDescent="0.25">
      <c r="AC327" s="65"/>
      <c r="AF327" s="65"/>
    </row>
    <row r="328" spans="29:32" x14ac:dyDescent="0.25">
      <c r="AC328" s="65"/>
      <c r="AF328" s="65"/>
    </row>
    <row r="329" spans="29:32" x14ac:dyDescent="0.25">
      <c r="AC329" s="65"/>
      <c r="AF329" s="65"/>
    </row>
    <row r="330" spans="29:32" x14ac:dyDescent="0.25">
      <c r="AC330" s="65"/>
      <c r="AF330" s="65"/>
    </row>
    <row r="331" spans="29:32" x14ac:dyDescent="0.25">
      <c r="AC331" s="65"/>
      <c r="AF331" s="65"/>
    </row>
    <row r="332" spans="29:32" x14ac:dyDescent="0.25">
      <c r="AC332" s="65"/>
      <c r="AF332" s="65"/>
    </row>
    <row r="333" spans="29:32" x14ac:dyDescent="0.25">
      <c r="AC333" s="65"/>
      <c r="AF333" s="65"/>
    </row>
    <row r="334" spans="29:32" x14ac:dyDescent="0.25">
      <c r="AC334" s="65"/>
      <c r="AF334" s="65"/>
    </row>
    <row r="335" spans="29:32" x14ac:dyDescent="0.25">
      <c r="AC335" s="65"/>
      <c r="AF335" s="65"/>
    </row>
    <row r="336" spans="29:32" x14ac:dyDescent="0.25">
      <c r="AC336" s="65"/>
      <c r="AF336" s="65"/>
    </row>
    <row r="337" spans="29:32" x14ac:dyDescent="0.25">
      <c r="AC337" s="65"/>
      <c r="AF337" s="65"/>
    </row>
    <row r="338" spans="29:32" x14ac:dyDescent="0.25">
      <c r="AC338" s="65"/>
      <c r="AF338" s="65"/>
    </row>
    <row r="339" spans="29:32" x14ac:dyDescent="0.25">
      <c r="AC339" s="65"/>
      <c r="AF339" s="65"/>
    </row>
    <row r="340" spans="29:32" x14ac:dyDescent="0.25">
      <c r="AC340" s="65"/>
      <c r="AF340" s="65"/>
    </row>
    <row r="341" spans="29:32" x14ac:dyDescent="0.25">
      <c r="AC341" s="65"/>
      <c r="AF341" s="65"/>
    </row>
    <row r="342" spans="29:32" x14ac:dyDescent="0.25">
      <c r="AC342" s="65"/>
      <c r="AF342" s="65"/>
    </row>
    <row r="343" spans="29:32" x14ac:dyDescent="0.25">
      <c r="AC343" s="65"/>
      <c r="AF343" s="65"/>
    </row>
    <row r="344" spans="29:32" x14ac:dyDescent="0.25">
      <c r="AC344" s="65"/>
      <c r="AF344" s="65"/>
    </row>
    <row r="345" spans="29:32" x14ac:dyDescent="0.25">
      <c r="AC345" s="65"/>
      <c r="AF345" s="65"/>
    </row>
    <row r="346" spans="29:32" x14ac:dyDescent="0.25">
      <c r="AC346" s="65"/>
      <c r="AF346" s="65"/>
    </row>
    <row r="347" spans="29:32" x14ac:dyDescent="0.25">
      <c r="AC347" s="65"/>
      <c r="AF347" s="65"/>
    </row>
    <row r="348" spans="29:32" x14ac:dyDescent="0.25">
      <c r="AC348" s="65"/>
      <c r="AF348" s="65"/>
    </row>
    <row r="349" spans="29:32" x14ac:dyDescent="0.25">
      <c r="AC349" s="65"/>
      <c r="AF349" s="65"/>
    </row>
    <row r="350" spans="29:32" x14ac:dyDescent="0.25">
      <c r="AC350" s="65"/>
      <c r="AF350" s="65"/>
    </row>
    <row r="351" spans="29:32" x14ac:dyDescent="0.25">
      <c r="AC351" s="65"/>
      <c r="AF351" s="65"/>
    </row>
    <row r="352" spans="29:32" x14ac:dyDescent="0.25">
      <c r="AC352" s="65"/>
      <c r="AF352" s="65"/>
    </row>
    <row r="353" spans="29:32" x14ac:dyDescent="0.25">
      <c r="AC353" s="65"/>
      <c r="AF353" s="65"/>
    </row>
    <row r="354" spans="29:32" x14ac:dyDescent="0.25">
      <c r="AC354" s="65"/>
      <c r="AF354" s="65"/>
    </row>
    <row r="355" spans="29:32" x14ac:dyDescent="0.25">
      <c r="AC355" s="65"/>
      <c r="AF355" s="65"/>
    </row>
    <row r="356" spans="29:32" x14ac:dyDescent="0.25">
      <c r="AC356" s="65"/>
      <c r="AF356" s="65"/>
    </row>
    <row r="357" spans="29:32" x14ac:dyDescent="0.25">
      <c r="AC357" s="65"/>
      <c r="AF357" s="65"/>
    </row>
    <row r="358" spans="29:32" x14ac:dyDescent="0.25">
      <c r="AC358" s="65"/>
      <c r="AF358" s="65"/>
    </row>
    <row r="359" spans="29:32" x14ac:dyDescent="0.25">
      <c r="AC359" s="65"/>
      <c r="AF359" s="65"/>
    </row>
    <row r="360" spans="29:32" x14ac:dyDescent="0.25">
      <c r="AC360" s="65"/>
      <c r="AF360" s="65"/>
    </row>
    <row r="361" spans="29:32" x14ac:dyDescent="0.25">
      <c r="AC361" s="65"/>
      <c r="AF361" s="65"/>
    </row>
    <row r="362" spans="29:32" x14ac:dyDescent="0.25">
      <c r="AC362" s="65"/>
      <c r="AF362" s="65"/>
    </row>
    <row r="363" spans="29:32" x14ac:dyDescent="0.25">
      <c r="AC363" s="65"/>
      <c r="AF363" s="65"/>
    </row>
    <row r="364" spans="29:32" x14ac:dyDescent="0.25">
      <c r="AC364" s="65"/>
      <c r="AF364" s="65"/>
    </row>
    <row r="365" spans="29:32" x14ac:dyDescent="0.25">
      <c r="AC365" s="65"/>
      <c r="AF365" s="65"/>
    </row>
    <row r="366" spans="29:32" x14ac:dyDescent="0.25">
      <c r="AC366" s="65"/>
      <c r="AF366" s="65"/>
    </row>
    <row r="367" spans="29:32" x14ac:dyDescent="0.25">
      <c r="AC367" s="65"/>
      <c r="AF367" s="65"/>
    </row>
    <row r="368" spans="29:32" x14ac:dyDescent="0.25">
      <c r="AC368" s="65"/>
      <c r="AF368" s="65"/>
    </row>
    <row r="369" spans="29:32" x14ac:dyDescent="0.25">
      <c r="AC369" s="65"/>
      <c r="AF369" s="65"/>
    </row>
    <row r="370" spans="29:32" x14ac:dyDescent="0.25">
      <c r="AC370" s="65"/>
      <c r="AF370" s="65"/>
    </row>
    <row r="371" spans="29:32" x14ac:dyDescent="0.25">
      <c r="AC371" s="65"/>
      <c r="AF371" s="65"/>
    </row>
    <row r="372" spans="29:32" x14ac:dyDescent="0.25">
      <c r="AC372" s="65"/>
      <c r="AF372" s="65"/>
    </row>
    <row r="373" spans="29:32" x14ac:dyDescent="0.25">
      <c r="AC373" s="65"/>
      <c r="AF373" s="65"/>
    </row>
    <row r="374" spans="29:32" x14ac:dyDescent="0.25">
      <c r="AC374" s="65"/>
      <c r="AF374" s="65"/>
    </row>
    <row r="375" spans="29:32" x14ac:dyDescent="0.25">
      <c r="AC375" s="65"/>
      <c r="AF375" s="65"/>
    </row>
    <row r="376" spans="29:32" x14ac:dyDescent="0.25">
      <c r="AC376" s="65"/>
      <c r="AF376" s="65"/>
    </row>
    <row r="377" spans="29:32" x14ac:dyDescent="0.25">
      <c r="AC377" s="65"/>
      <c r="AF377" s="65"/>
    </row>
    <row r="378" spans="29:32" x14ac:dyDescent="0.25">
      <c r="AC378" s="65"/>
    </row>
    <row r="379" spans="29:32" x14ac:dyDescent="0.25">
      <c r="AC379" s="65"/>
    </row>
    <row r="380" spans="29:32" x14ac:dyDescent="0.25">
      <c r="AC380" s="65"/>
    </row>
    <row r="381" spans="29:32" x14ac:dyDescent="0.25">
      <c r="AC381" s="65"/>
    </row>
  </sheetData>
  <pageMargins left="0.7" right="0.7" top="0.75" bottom="0.75" header="0.3" footer="0.3"/>
  <pageSetup paperSize="9" orientation="portrait" r:id="rId1"/>
  <headerFooter>
    <oddFooter>&amp;C_x000D_&amp;1#&amp;"Aptos"&amp;10&amp;K000000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DC56C-10B3-4FC4-8F15-A96571501216}">
  <sheetPr codeName="Sheet10">
    <tabColor theme="2" tint="-0.249977111117893"/>
  </sheetPr>
  <dimension ref="A1:Y248"/>
  <sheetViews>
    <sheetView zoomScaleNormal="100" workbookViewId="0">
      <selection activeCell="G33" sqref="G33"/>
    </sheetView>
  </sheetViews>
  <sheetFormatPr defaultColWidth="9.08984375" defaultRowHeight="12.5" x14ac:dyDescent="0.25"/>
  <cols>
    <col min="1" max="1" width="16.6328125" style="36" customWidth="1"/>
    <col min="2" max="2" width="22.36328125" style="36" customWidth="1"/>
    <col min="3" max="3" width="18.6328125" style="36" customWidth="1"/>
    <col min="4" max="4" width="9.08984375" style="36" customWidth="1"/>
    <col min="5" max="5" width="9.08984375" style="19"/>
    <col min="6" max="6" width="9.08984375" style="36"/>
    <col min="7" max="11" width="9.08984375" style="19"/>
    <col min="12" max="12" width="9.81640625" style="19" bestFit="1" customWidth="1"/>
    <col min="13" max="13" width="13" style="19" customWidth="1"/>
    <col min="14" max="14" width="9.08984375" style="19"/>
    <col min="15" max="15" width="9.08984375" style="49"/>
    <col min="16" max="24" width="9.08984375" style="19"/>
    <col min="25" max="16384" width="9.08984375" style="36"/>
  </cols>
  <sheetData>
    <row r="1" spans="1:25" s="159" customFormat="1" x14ac:dyDescent="0.25">
      <c r="A1" s="159" t="s">
        <v>519</v>
      </c>
      <c r="E1" s="160">
        <f t="shared" ref="E1:N1" si="0">SUM(E4:E35)</f>
        <v>32</v>
      </c>
      <c r="F1" s="169">
        <f t="shared" si="0"/>
        <v>0</v>
      </c>
      <c r="G1" s="169">
        <f t="shared" si="0"/>
        <v>137</v>
      </c>
      <c r="H1" s="169">
        <f t="shared" si="0"/>
        <v>0</v>
      </c>
      <c r="I1" s="160">
        <f t="shared" si="0"/>
        <v>349</v>
      </c>
      <c r="J1" s="160">
        <f t="shared" si="0"/>
        <v>104</v>
      </c>
      <c r="K1" s="160">
        <f t="shared" si="0"/>
        <v>87</v>
      </c>
      <c r="L1" s="160">
        <f t="shared" si="0"/>
        <v>1078648</v>
      </c>
      <c r="M1" s="160">
        <f t="shared" si="0"/>
        <v>1078648</v>
      </c>
      <c r="N1" s="160">
        <f t="shared" si="0"/>
        <v>317290</v>
      </c>
      <c r="O1" s="161">
        <f>N1/M1</f>
        <v>0.2941552758638592</v>
      </c>
      <c r="P1" s="160">
        <f t="shared" ref="P1:X1" si="1">SUM(P4:P35)</f>
        <v>7971</v>
      </c>
      <c r="Q1" s="160">
        <f t="shared" si="1"/>
        <v>5051</v>
      </c>
      <c r="R1" s="160">
        <f t="shared" si="1"/>
        <v>958</v>
      </c>
      <c r="S1" s="160">
        <f t="shared" si="1"/>
        <v>6853</v>
      </c>
      <c r="T1" s="160">
        <f t="shared" si="1"/>
        <v>7811</v>
      </c>
      <c r="U1" s="160">
        <f t="shared" si="1"/>
        <v>123</v>
      </c>
      <c r="V1" s="160">
        <f t="shared" si="1"/>
        <v>56</v>
      </c>
      <c r="W1" s="169">
        <f t="shared" si="1"/>
        <v>0</v>
      </c>
      <c r="X1" s="169">
        <f t="shared" si="1"/>
        <v>137</v>
      </c>
    </row>
    <row r="2" spans="1:25" x14ac:dyDescent="0.25">
      <c r="O2" s="19"/>
    </row>
    <row r="3" spans="1:25" s="15" customFormat="1" ht="65" x14ac:dyDescent="0.3">
      <c r="A3" s="133" t="s">
        <v>1</v>
      </c>
      <c r="B3" s="133" t="s">
        <v>520</v>
      </c>
      <c r="C3" s="133" t="s">
        <v>328</v>
      </c>
      <c r="D3" s="133" t="s">
        <v>2</v>
      </c>
      <c r="E3" s="133" t="s">
        <v>521</v>
      </c>
      <c r="F3" s="133" t="s">
        <v>522</v>
      </c>
      <c r="G3" s="133" t="s">
        <v>331</v>
      </c>
      <c r="H3" s="133" t="s">
        <v>101</v>
      </c>
      <c r="I3" s="133" t="s">
        <v>332</v>
      </c>
      <c r="J3" s="133" t="s">
        <v>523</v>
      </c>
      <c r="K3" s="133" t="s">
        <v>524</v>
      </c>
      <c r="L3" s="133" t="s">
        <v>525</v>
      </c>
      <c r="M3" s="163" t="s">
        <v>14</v>
      </c>
      <c r="N3" s="133" t="s">
        <v>341</v>
      </c>
      <c r="O3" s="164" t="s">
        <v>20</v>
      </c>
      <c r="P3" s="133" t="s">
        <v>344</v>
      </c>
      <c r="Q3" s="133" t="s">
        <v>347</v>
      </c>
      <c r="R3" s="133" t="s">
        <v>27</v>
      </c>
      <c r="S3" s="133" t="s">
        <v>348</v>
      </c>
      <c r="T3" s="163" t="s">
        <v>349</v>
      </c>
      <c r="U3" s="133" t="s">
        <v>526</v>
      </c>
      <c r="V3" s="133" t="s">
        <v>527</v>
      </c>
      <c r="W3" s="133" t="s">
        <v>32</v>
      </c>
      <c r="X3" s="133" t="s">
        <v>33</v>
      </c>
      <c r="Y3" s="134"/>
    </row>
    <row r="4" spans="1:25" s="40" customFormat="1" x14ac:dyDescent="0.25">
      <c r="A4" s="134" t="s">
        <v>36</v>
      </c>
      <c r="B4" s="134" t="s">
        <v>528</v>
      </c>
      <c r="C4" s="134" t="s">
        <v>529</v>
      </c>
      <c r="D4" s="134" t="s">
        <v>35</v>
      </c>
      <c r="E4" s="134">
        <v>1</v>
      </c>
      <c r="F4" s="134">
        <v>0</v>
      </c>
      <c r="G4" s="134">
        <v>4</v>
      </c>
      <c r="H4" s="165">
        <v>0</v>
      </c>
      <c r="I4" s="134">
        <v>10</v>
      </c>
      <c r="J4" s="165">
        <v>4</v>
      </c>
      <c r="K4" s="165">
        <v>3</v>
      </c>
      <c r="L4" s="135">
        <v>38249</v>
      </c>
      <c r="M4" s="166">
        <f>L4</f>
        <v>38249</v>
      </c>
      <c r="N4" s="135">
        <v>11080</v>
      </c>
      <c r="O4" s="167">
        <f>N4/M4</f>
        <v>0.28968077596799918</v>
      </c>
      <c r="P4" s="134">
        <v>351</v>
      </c>
      <c r="Q4" s="134">
        <v>220</v>
      </c>
      <c r="R4" s="134">
        <v>28</v>
      </c>
      <c r="S4" s="134">
        <v>425</v>
      </c>
      <c r="T4" s="168">
        <f>S4+R4</f>
        <v>453</v>
      </c>
      <c r="U4" s="165">
        <v>2</v>
      </c>
      <c r="V4" s="165">
        <v>2</v>
      </c>
      <c r="W4" s="165">
        <v>0</v>
      </c>
      <c r="X4" s="134">
        <v>4</v>
      </c>
      <c r="Y4" s="134"/>
    </row>
    <row r="5" spans="1:25" s="40" customFormat="1" x14ac:dyDescent="0.25">
      <c r="A5" s="134" t="s">
        <v>36</v>
      </c>
      <c r="B5" s="134" t="s">
        <v>528</v>
      </c>
      <c r="C5" s="134" t="s">
        <v>530</v>
      </c>
      <c r="D5" s="134" t="s">
        <v>35</v>
      </c>
      <c r="E5" s="134">
        <v>1</v>
      </c>
      <c r="F5" s="134">
        <v>0</v>
      </c>
      <c r="G5" s="134">
        <v>4</v>
      </c>
      <c r="H5" s="165">
        <v>0</v>
      </c>
      <c r="I5" s="134">
        <v>9</v>
      </c>
      <c r="J5" s="165">
        <v>2</v>
      </c>
      <c r="K5" s="165">
        <v>2</v>
      </c>
      <c r="L5" s="135">
        <v>35803</v>
      </c>
      <c r="M5" s="166">
        <f t="shared" ref="M5:M37" si="2">L5</f>
        <v>35803</v>
      </c>
      <c r="N5" s="135">
        <v>11144</v>
      </c>
      <c r="O5" s="167">
        <f t="shared" ref="O5:O37" si="3">N5/M5</f>
        <v>0.31125883305868224</v>
      </c>
      <c r="P5" s="134">
        <v>490</v>
      </c>
      <c r="Q5" s="134">
        <v>248</v>
      </c>
      <c r="R5" s="134">
        <v>25</v>
      </c>
      <c r="S5" s="134">
        <v>308</v>
      </c>
      <c r="T5" s="168">
        <f t="shared" ref="T5:T37" si="4">S5+R5</f>
        <v>333</v>
      </c>
      <c r="U5" s="165">
        <v>4</v>
      </c>
      <c r="V5" s="165">
        <v>4</v>
      </c>
      <c r="W5" s="165">
        <v>0</v>
      </c>
      <c r="X5" s="134">
        <v>4</v>
      </c>
      <c r="Y5" s="134"/>
    </row>
    <row r="6" spans="1:25" s="40" customFormat="1" x14ac:dyDescent="0.25">
      <c r="A6" s="134" t="s">
        <v>36</v>
      </c>
      <c r="B6" s="134" t="s">
        <v>531</v>
      </c>
      <c r="C6" s="134" t="s">
        <v>130</v>
      </c>
      <c r="D6" s="134" t="s">
        <v>35</v>
      </c>
      <c r="E6" s="134">
        <v>1</v>
      </c>
      <c r="F6" s="134">
        <v>0</v>
      </c>
      <c r="G6" s="134">
        <v>5</v>
      </c>
      <c r="H6" s="165">
        <v>0</v>
      </c>
      <c r="I6" s="134">
        <v>8</v>
      </c>
      <c r="J6" s="165">
        <v>3</v>
      </c>
      <c r="K6" s="165">
        <v>3</v>
      </c>
      <c r="L6" s="134">
        <v>968</v>
      </c>
      <c r="M6" s="166">
        <f t="shared" si="2"/>
        <v>968</v>
      </c>
      <c r="N6" s="134">
        <v>544</v>
      </c>
      <c r="O6" s="167">
        <f t="shared" si="3"/>
        <v>0.56198347107438018</v>
      </c>
      <c r="P6" s="134">
        <v>42</v>
      </c>
      <c r="Q6" s="134">
        <v>25</v>
      </c>
      <c r="R6" s="134">
        <v>0</v>
      </c>
      <c r="S6" s="134">
        <v>2</v>
      </c>
      <c r="T6" s="168">
        <f t="shared" si="4"/>
        <v>2</v>
      </c>
      <c r="U6" s="165">
        <v>3</v>
      </c>
      <c r="V6" s="165">
        <v>2</v>
      </c>
      <c r="W6" s="165">
        <v>0</v>
      </c>
      <c r="X6" s="134">
        <v>5</v>
      </c>
      <c r="Y6" s="134"/>
    </row>
    <row r="7" spans="1:25" s="40" customFormat="1" x14ac:dyDescent="0.25">
      <c r="A7" s="134" t="s">
        <v>36</v>
      </c>
      <c r="B7" s="134" t="s">
        <v>532</v>
      </c>
      <c r="C7" s="134" t="s">
        <v>130</v>
      </c>
      <c r="D7" s="134" t="s">
        <v>35</v>
      </c>
      <c r="E7" s="134">
        <v>1</v>
      </c>
      <c r="F7" s="134">
        <v>0</v>
      </c>
      <c r="G7" s="134">
        <v>6</v>
      </c>
      <c r="H7" s="165">
        <v>0</v>
      </c>
      <c r="I7" s="134">
        <v>20</v>
      </c>
      <c r="J7" s="165">
        <v>3</v>
      </c>
      <c r="K7" s="165">
        <v>3</v>
      </c>
      <c r="L7" s="135">
        <v>44318</v>
      </c>
      <c r="M7" s="166">
        <f t="shared" si="2"/>
        <v>44318</v>
      </c>
      <c r="N7" s="135">
        <v>15454</v>
      </c>
      <c r="O7" s="167">
        <f t="shared" si="3"/>
        <v>0.34870707161875536</v>
      </c>
      <c r="P7" s="134">
        <v>361</v>
      </c>
      <c r="Q7" s="134">
        <v>233</v>
      </c>
      <c r="R7" s="134">
        <v>82</v>
      </c>
      <c r="S7" s="134">
        <v>425</v>
      </c>
      <c r="T7" s="168">
        <f t="shared" si="4"/>
        <v>507</v>
      </c>
      <c r="U7" s="165">
        <v>8</v>
      </c>
      <c r="V7" s="165">
        <v>1</v>
      </c>
      <c r="W7" s="165">
        <v>0</v>
      </c>
      <c r="X7" s="134">
        <v>6</v>
      </c>
      <c r="Y7" s="134"/>
    </row>
    <row r="8" spans="1:25" s="40" customFormat="1" x14ac:dyDescent="0.25">
      <c r="A8" s="134" t="s">
        <v>36</v>
      </c>
      <c r="B8" s="134" t="s">
        <v>533</v>
      </c>
      <c r="C8" s="134" t="s">
        <v>534</v>
      </c>
      <c r="D8" s="134" t="s">
        <v>35</v>
      </c>
      <c r="E8" s="134">
        <v>1</v>
      </c>
      <c r="F8" s="134">
        <v>0</v>
      </c>
      <c r="G8" s="134">
        <v>4</v>
      </c>
      <c r="H8" s="165">
        <v>0</v>
      </c>
      <c r="I8" s="134">
        <v>6</v>
      </c>
      <c r="J8" s="165">
        <v>2</v>
      </c>
      <c r="K8" s="165">
        <v>2</v>
      </c>
      <c r="L8" s="135">
        <v>28225</v>
      </c>
      <c r="M8" s="166">
        <f t="shared" si="2"/>
        <v>28225</v>
      </c>
      <c r="N8" s="135">
        <v>8451</v>
      </c>
      <c r="O8" s="167">
        <f t="shared" si="3"/>
        <v>0.29941541186891052</v>
      </c>
      <c r="P8" s="134">
        <v>109</v>
      </c>
      <c r="Q8" s="134">
        <v>86</v>
      </c>
      <c r="R8" s="134">
        <v>12</v>
      </c>
      <c r="S8" s="134">
        <v>171</v>
      </c>
      <c r="T8" s="168">
        <f t="shared" si="4"/>
        <v>183</v>
      </c>
      <c r="U8" s="165">
        <v>2</v>
      </c>
      <c r="V8" s="165">
        <v>1</v>
      </c>
      <c r="W8" s="165">
        <v>0</v>
      </c>
      <c r="X8" s="134">
        <v>4</v>
      </c>
      <c r="Y8" s="134"/>
    </row>
    <row r="9" spans="1:25" s="40" customFormat="1" x14ac:dyDescent="0.25">
      <c r="A9" s="134" t="s">
        <v>36</v>
      </c>
      <c r="B9" s="134" t="s">
        <v>533</v>
      </c>
      <c r="C9" s="134" t="s">
        <v>535</v>
      </c>
      <c r="D9" s="134" t="s">
        <v>35</v>
      </c>
      <c r="E9" s="134">
        <v>1</v>
      </c>
      <c r="F9" s="134">
        <v>0</v>
      </c>
      <c r="G9" s="134">
        <v>3</v>
      </c>
      <c r="H9" s="165">
        <v>0</v>
      </c>
      <c r="I9" s="134">
        <v>7</v>
      </c>
      <c r="J9" s="165">
        <v>2</v>
      </c>
      <c r="K9" s="165">
        <v>2</v>
      </c>
      <c r="L9" s="135">
        <v>19929</v>
      </c>
      <c r="M9" s="166">
        <f t="shared" si="2"/>
        <v>19929</v>
      </c>
      <c r="N9" s="135">
        <v>6851</v>
      </c>
      <c r="O9" s="167">
        <f t="shared" si="3"/>
        <v>0.34377038486627526</v>
      </c>
      <c r="P9" s="134">
        <v>92</v>
      </c>
      <c r="Q9" s="134">
        <v>68</v>
      </c>
      <c r="R9" s="134">
        <v>12</v>
      </c>
      <c r="S9" s="134">
        <v>172</v>
      </c>
      <c r="T9" s="168">
        <f t="shared" si="4"/>
        <v>184</v>
      </c>
      <c r="U9" s="165">
        <v>2</v>
      </c>
      <c r="V9" s="165">
        <v>2</v>
      </c>
      <c r="W9" s="165">
        <v>0</v>
      </c>
      <c r="X9" s="134">
        <v>3</v>
      </c>
      <c r="Y9" s="134"/>
    </row>
    <row r="10" spans="1:25" s="40" customFormat="1" x14ac:dyDescent="0.25">
      <c r="A10" s="134" t="s">
        <v>36</v>
      </c>
      <c r="B10" s="134" t="s">
        <v>533</v>
      </c>
      <c r="C10" s="134" t="s">
        <v>536</v>
      </c>
      <c r="D10" s="134" t="s">
        <v>35</v>
      </c>
      <c r="E10" s="134">
        <v>1</v>
      </c>
      <c r="F10" s="134">
        <v>0</v>
      </c>
      <c r="G10" s="134">
        <v>2</v>
      </c>
      <c r="H10" s="165">
        <v>0</v>
      </c>
      <c r="I10" s="134">
        <v>7</v>
      </c>
      <c r="J10" s="165">
        <v>1</v>
      </c>
      <c r="K10" s="165">
        <v>1</v>
      </c>
      <c r="L10" s="135">
        <v>11421</v>
      </c>
      <c r="M10" s="166">
        <f t="shared" si="2"/>
        <v>11421</v>
      </c>
      <c r="N10" s="135">
        <v>3920</v>
      </c>
      <c r="O10" s="167">
        <f t="shared" si="3"/>
        <v>0.34322738814464582</v>
      </c>
      <c r="P10" s="134">
        <v>48</v>
      </c>
      <c r="Q10" s="134">
        <v>46</v>
      </c>
      <c r="R10" s="134">
        <v>4</v>
      </c>
      <c r="S10" s="134">
        <v>44</v>
      </c>
      <c r="T10" s="168">
        <f t="shared" si="4"/>
        <v>48</v>
      </c>
      <c r="U10" s="165">
        <v>1</v>
      </c>
      <c r="V10" s="165">
        <v>0</v>
      </c>
      <c r="W10" s="165">
        <v>0</v>
      </c>
      <c r="X10" s="134">
        <v>2</v>
      </c>
      <c r="Y10" s="134"/>
    </row>
    <row r="11" spans="1:25" s="40" customFormat="1" x14ac:dyDescent="0.25">
      <c r="A11" s="134" t="s">
        <v>36</v>
      </c>
      <c r="B11" s="134" t="s">
        <v>537</v>
      </c>
      <c r="C11" s="134" t="s">
        <v>130</v>
      </c>
      <c r="D11" s="134" t="s">
        <v>35</v>
      </c>
      <c r="E11" s="134">
        <v>1</v>
      </c>
      <c r="F11" s="134">
        <v>0</v>
      </c>
      <c r="G11" s="134">
        <v>8</v>
      </c>
      <c r="H11" s="165">
        <v>0</v>
      </c>
      <c r="I11" s="134">
        <v>29</v>
      </c>
      <c r="J11" s="165">
        <v>7</v>
      </c>
      <c r="K11" s="165">
        <v>6</v>
      </c>
      <c r="L11" s="135">
        <v>86419</v>
      </c>
      <c r="M11" s="166">
        <f t="shared" si="2"/>
        <v>86419</v>
      </c>
      <c r="N11" s="135">
        <v>21965</v>
      </c>
      <c r="O11" s="167">
        <f t="shared" si="3"/>
        <v>0.25416864346960738</v>
      </c>
      <c r="P11" s="134">
        <v>632</v>
      </c>
      <c r="Q11" s="134">
        <v>413</v>
      </c>
      <c r="R11" s="134">
        <v>153</v>
      </c>
      <c r="S11" s="134">
        <v>334</v>
      </c>
      <c r="T11" s="168">
        <f t="shared" si="4"/>
        <v>487</v>
      </c>
      <c r="U11" s="165">
        <v>10</v>
      </c>
      <c r="V11" s="165">
        <v>3</v>
      </c>
      <c r="W11" s="165">
        <v>0</v>
      </c>
      <c r="X11" s="134">
        <v>8</v>
      </c>
      <c r="Y11" s="134"/>
    </row>
    <row r="12" spans="1:25" s="40" customFormat="1" x14ac:dyDescent="0.25">
      <c r="A12" s="134" t="s">
        <v>36</v>
      </c>
      <c r="B12" s="134" t="s">
        <v>538</v>
      </c>
      <c r="C12" s="134" t="s">
        <v>539</v>
      </c>
      <c r="D12" s="134" t="s">
        <v>35</v>
      </c>
      <c r="E12" s="134">
        <v>1</v>
      </c>
      <c r="F12" s="134">
        <v>0</v>
      </c>
      <c r="G12" s="134">
        <v>4</v>
      </c>
      <c r="H12" s="165">
        <v>0</v>
      </c>
      <c r="I12" s="134">
        <v>7</v>
      </c>
      <c r="J12" s="165">
        <v>3</v>
      </c>
      <c r="K12" s="165">
        <v>3</v>
      </c>
      <c r="L12" s="135">
        <v>37679</v>
      </c>
      <c r="M12" s="166">
        <f t="shared" si="2"/>
        <v>37679</v>
      </c>
      <c r="N12" s="135">
        <v>11680</v>
      </c>
      <c r="O12" s="167">
        <f t="shared" si="3"/>
        <v>0.30998699540858304</v>
      </c>
      <c r="P12" s="134">
        <v>201</v>
      </c>
      <c r="Q12" s="134">
        <v>130</v>
      </c>
      <c r="R12" s="134">
        <v>17</v>
      </c>
      <c r="S12" s="134">
        <v>314</v>
      </c>
      <c r="T12" s="168">
        <f t="shared" si="4"/>
        <v>331</v>
      </c>
      <c r="U12" s="165">
        <v>3</v>
      </c>
      <c r="V12" s="165">
        <v>2</v>
      </c>
      <c r="W12" s="165">
        <v>0</v>
      </c>
      <c r="X12" s="134">
        <v>4</v>
      </c>
      <c r="Y12" s="134"/>
    </row>
    <row r="13" spans="1:25" s="40" customFormat="1" x14ac:dyDescent="0.25">
      <c r="A13" s="134" t="s">
        <v>36</v>
      </c>
      <c r="B13" s="134" t="s">
        <v>538</v>
      </c>
      <c r="C13" s="134" t="s">
        <v>540</v>
      </c>
      <c r="D13" s="134" t="s">
        <v>35</v>
      </c>
      <c r="E13" s="134">
        <v>1</v>
      </c>
      <c r="F13" s="134">
        <v>0</v>
      </c>
      <c r="G13" s="134">
        <v>4</v>
      </c>
      <c r="H13" s="165">
        <v>0</v>
      </c>
      <c r="I13" s="134">
        <v>17</v>
      </c>
      <c r="J13" s="165">
        <v>3</v>
      </c>
      <c r="K13" s="165">
        <v>3</v>
      </c>
      <c r="L13" s="135">
        <v>47559</v>
      </c>
      <c r="M13" s="166">
        <f t="shared" si="2"/>
        <v>47559</v>
      </c>
      <c r="N13" s="135">
        <v>17194</v>
      </c>
      <c r="O13" s="167">
        <f t="shared" si="3"/>
        <v>0.3615298891902689</v>
      </c>
      <c r="P13" s="134">
        <v>363</v>
      </c>
      <c r="Q13" s="134">
        <v>253</v>
      </c>
      <c r="R13" s="134">
        <v>81</v>
      </c>
      <c r="S13" s="134">
        <v>300</v>
      </c>
      <c r="T13" s="168">
        <f t="shared" si="4"/>
        <v>381</v>
      </c>
      <c r="U13" s="165">
        <v>4</v>
      </c>
      <c r="V13" s="165">
        <v>2</v>
      </c>
      <c r="W13" s="165">
        <v>0</v>
      </c>
      <c r="X13" s="134">
        <v>4</v>
      </c>
      <c r="Y13" s="134"/>
    </row>
    <row r="14" spans="1:25" s="40" customFormat="1" x14ac:dyDescent="0.25">
      <c r="A14" s="134" t="s">
        <v>36</v>
      </c>
      <c r="B14" s="134" t="s">
        <v>117</v>
      </c>
      <c r="C14" s="134" t="s">
        <v>541</v>
      </c>
      <c r="D14" s="134" t="s">
        <v>35</v>
      </c>
      <c r="E14" s="134">
        <v>1</v>
      </c>
      <c r="F14" s="134">
        <v>0</v>
      </c>
      <c r="G14" s="134">
        <v>2</v>
      </c>
      <c r="H14" s="165">
        <v>0</v>
      </c>
      <c r="I14" s="134">
        <v>4</v>
      </c>
      <c r="J14" s="165">
        <v>2</v>
      </c>
      <c r="K14" s="165">
        <v>2</v>
      </c>
      <c r="L14" s="135">
        <v>21931</v>
      </c>
      <c r="M14" s="166">
        <f t="shared" si="2"/>
        <v>21931</v>
      </c>
      <c r="N14" s="135">
        <v>5951</v>
      </c>
      <c r="O14" s="167">
        <f t="shared" si="3"/>
        <v>0.27135105558342071</v>
      </c>
      <c r="P14" s="134">
        <v>84</v>
      </c>
      <c r="Q14" s="134">
        <v>58</v>
      </c>
      <c r="R14" s="134">
        <v>9</v>
      </c>
      <c r="S14" s="134">
        <v>225</v>
      </c>
      <c r="T14" s="168">
        <f t="shared" si="4"/>
        <v>234</v>
      </c>
      <c r="U14" s="165">
        <v>1</v>
      </c>
      <c r="V14" s="165">
        <v>0</v>
      </c>
      <c r="W14" s="165">
        <v>0</v>
      </c>
      <c r="X14" s="134">
        <v>2</v>
      </c>
      <c r="Y14" s="134"/>
    </row>
    <row r="15" spans="1:25" s="40" customFormat="1" x14ac:dyDescent="0.25">
      <c r="A15" s="134" t="s">
        <v>36</v>
      </c>
      <c r="B15" s="134" t="s">
        <v>117</v>
      </c>
      <c r="C15" s="134" t="s">
        <v>117</v>
      </c>
      <c r="D15" s="134" t="s">
        <v>35</v>
      </c>
      <c r="E15" s="134">
        <v>1</v>
      </c>
      <c r="F15" s="134">
        <v>0</v>
      </c>
      <c r="G15" s="134">
        <v>3</v>
      </c>
      <c r="H15" s="165">
        <v>0</v>
      </c>
      <c r="I15" s="134">
        <v>7</v>
      </c>
      <c r="J15" s="165">
        <v>3</v>
      </c>
      <c r="K15" s="165">
        <v>2</v>
      </c>
      <c r="L15" s="135">
        <v>32440</v>
      </c>
      <c r="M15" s="166">
        <f t="shared" si="2"/>
        <v>32440</v>
      </c>
      <c r="N15" s="135">
        <v>10770</v>
      </c>
      <c r="O15" s="167">
        <f t="shared" si="3"/>
        <v>0.33199753390875464</v>
      </c>
      <c r="P15" s="134">
        <v>169</v>
      </c>
      <c r="Q15" s="134">
        <v>117</v>
      </c>
      <c r="R15" s="134">
        <v>15</v>
      </c>
      <c r="S15" s="134">
        <v>274</v>
      </c>
      <c r="T15" s="168">
        <f t="shared" si="4"/>
        <v>289</v>
      </c>
      <c r="U15" s="165">
        <v>2</v>
      </c>
      <c r="V15" s="165">
        <v>1</v>
      </c>
      <c r="W15" s="165">
        <v>0</v>
      </c>
      <c r="X15" s="134">
        <v>3</v>
      </c>
      <c r="Y15" s="134"/>
    </row>
    <row r="16" spans="1:25" s="40" customFormat="1" x14ac:dyDescent="0.25">
      <c r="A16" s="134" t="s">
        <v>36</v>
      </c>
      <c r="B16" s="134" t="s">
        <v>117</v>
      </c>
      <c r="C16" s="134" t="s">
        <v>542</v>
      </c>
      <c r="D16" s="134" t="s">
        <v>35</v>
      </c>
      <c r="E16" s="134">
        <v>1</v>
      </c>
      <c r="F16" s="134">
        <v>0</v>
      </c>
      <c r="G16" s="134">
        <v>3</v>
      </c>
      <c r="H16" s="165">
        <v>0</v>
      </c>
      <c r="I16" s="134">
        <v>8</v>
      </c>
      <c r="J16" s="165">
        <v>2</v>
      </c>
      <c r="K16" s="165">
        <v>2</v>
      </c>
      <c r="L16" s="135">
        <v>30586</v>
      </c>
      <c r="M16" s="166">
        <f t="shared" si="2"/>
        <v>30586</v>
      </c>
      <c r="N16" s="135">
        <v>9372</v>
      </c>
      <c r="O16" s="167">
        <f t="shared" si="3"/>
        <v>0.3064146995357353</v>
      </c>
      <c r="P16" s="134">
        <v>155</v>
      </c>
      <c r="Q16" s="134">
        <v>103</v>
      </c>
      <c r="R16" s="134">
        <v>6</v>
      </c>
      <c r="S16" s="134">
        <v>162</v>
      </c>
      <c r="T16" s="168">
        <f t="shared" si="4"/>
        <v>168</v>
      </c>
      <c r="U16" s="165">
        <v>2</v>
      </c>
      <c r="V16" s="165">
        <v>1</v>
      </c>
      <c r="W16" s="165">
        <v>0</v>
      </c>
      <c r="X16" s="134">
        <v>3</v>
      </c>
      <c r="Y16" s="134"/>
    </row>
    <row r="17" spans="1:25" s="40" customFormat="1" x14ac:dyDescent="0.25">
      <c r="A17" s="134" t="s">
        <v>36</v>
      </c>
      <c r="B17" s="134" t="s">
        <v>117</v>
      </c>
      <c r="C17" s="134" t="s">
        <v>543</v>
      </c>
      <c r="D17" s="134" t="s">
        <v>35</v>
      </c>
      <c r="E17" s="134">
        <v>1</v>
      </c>
      <c r="F17" s="134">
        <v>0</v>
      </c>
      <c r="G17" s="134">
        <v>3</v>
      </c>
      <c r="H17" s="165">
        <v>0</v>
      </c>
      <c r="I17" s="134">
        <v>10</v>
      </c>
      <c r="J17" s="165">
        <v>2</v>
      </c>
      <c r="K17" s="165">
        <v>1</v>
      </c>
      <c r="L17" s="135">
        <v>27647</v>
      </c>
      <c r="M17" s="166">
        <f t="shared" si="2"/>
        <v>27647</v>
      </c>
      <c r="N17" s="135">
        <v>6390</v>
      </c>
      <c r="O17" s="167">
        <f t="shared" si="3"/>
        <v>0.2311281513364922</v>
      </c>
      <c r="P17" s="134">
        <v>181</v>
      </c>
      <c r="Q17" s="134">
        <v>96</v>
      </c>
      <c r="R17" s="134">
        <v>24</v>
      </c>
      <c r="S17" s="134">
        <v>113</v>
      </c>
      <c r="T17" s="168">
        <f t="shared" si="4"/>
        <v>137</v>
      </c>
      <c r="U17" s="165">
        <v>3</v>
      </c>
      <c r="V17" s="165">
        <v>0</v>
      </c>
      <c r="W17" s="165">
        <v>0</v>
      </c>
      <c r="X17" s="134">
        <v>3</v>
      </c>
      <c r="Y17" s="134"/>
    </row>
    <row r="18" spans="1:25" s="40" customFormat="1" x14ac:dyDescent="0.25">
      <c r="A18" s="134" t="s">
        <v>36</v>
      </c>
      <c r="B18" s="134" t="s">
        <v>544</v>
      </c>
      <c r="C18" s="134" t="s">
        <v>130</v>
      </c>
      <c r="D18" s="134" t="s">
        <v>35</v>
      </c>
      <c r="E18" s="134">
        <v>1</v>
      </c>
      <c r="F18" s="134">
        <v>0</v>
      </c>
      <c r="G18" s="134">
        <v>8</v>
      </c>
      <c r="H18" s="165">
        <v>0</v>
      </c>
      <c r="I18" s="134">
        <v>15</v>
      </c>
      <c r="J18" s="165">
        <v>6</v>
      </c>
      <c r="K18" s="165">
        <v>5</v>
      </c>
      <c r="L18" s="135">
        <v>64978</v>
      </c>
      <c r="M18" s="166">
        <f t="shared" si="2"/>
        <v>64978</v>
      </c>
      <c r="N18" s="135">
        <v>18479</v>
      </c>
      <c r="O18" s="167">
        <f t="shared" si="3"/>
        <v>0.28438856228261872</v>
      </c>
      <c r="P18" s="134">
        <v>445</v>
      </c>
      <c r="Q18" s="134">
        <v>302</v>
      </c>
      <c r="R18" s="134">
        <v>38</v>
      </c>
      <c r="S18" s="134">
        <v>391</v>
      </c>
      <c r="T18" s="168">
        <f t="shared" si="4"/>
        <v>429</v>
      </c>
      <c r="U18" s="165">
        <v>5</v>
      </c>
      <c r="V18" s="165">
        <v>4</v>
      </c>
      <c r="W18" s="165">
        <v>0</v>
      </c>
      <c r="X18" s="134">
        <v>8</v>
      </c>
      <c r="Y18" s="134"/>
    </row>
    <row r="19" spans="1:25" s="40" customFormat="1" x14ac:dyDescent="0.25">
      <c r="A19" s="134" t="s">
        <v>36</v>
      </c>
      <c r="B19" s="134" t="s">
        <v>545</v>
      </c>
      <c r="C19" s="134" t="s">
        <v>130</v>
      </c>
      <c r="D19" s="134" t="s">
        <v>35</v>
      </c>
      <c r="E19" s="134">
        <v>1</v>
      </c>
      <c r="F19" s="134">
        <v>0</v>
      </c>
      <c r="G19" s="134">
        <v>7</v>
      </c>
      <c r="H19" s="165">
        <v>0</v>
      </c>
      <c r="I19" s="134">
        <v>12</v>
      </c>
      <c r="J19" s="165">
        <v>6</v>
      </c>
      <c r="K19" s="165">
        <v>6</v>
      </c>
      <c r="L19" s="135">
        <v>54429</v>
      </c>
      <c r="M19" s="166">
        <f t="shared" si="2"/>
        <v>54429</v>
      </c>
      <c r="N19" s="135">
        <v>12910</v>
      </c>
      <c r="O19" s="167">
        <f t="shared" si="3"/>
        <v>0.2371897334141726</v>
      </c>
      <c r="P19" s="134">
        <v>432</v>
      </c>
      <c r="Q19" s="134">
        <v>219</v>
      </c>
      <c r="R19" s="134">
        <v>29</v>
      </c>
      <c r="S19" s="134">
        <v>138</v>
      </c>
      <c r="T19" s="168">
        <f t="shared" si="4"/>
        <v>167</v>
      </c>
      <c r="U19" s="165">
        <v>5</v>
      </c>
      <c r="V19" s="165">
        <v>3</v>
      </c>
      <c r="W19" s="165">
        <v>0</v>
      </c>
      <c r="X19" s="134">
        <v>7</v>
      </c>
      <c r="Y19" s="134"/>
    </row>
    <row r="20" spans="1:25" s="40" customFormat="1" x14ac:dyDescent="0.25">
      <c r="A20" s="134" t="s">
        <v>36</v>
      </c>
      <c r="B20" s="134" t="s">
        <v>546</v>
      </c>
      <c r="C20" s="134" t="s">
        <v>130</v>
      </c>
      <c r="D20" s="134" t="s">
        <v>35</v>
      </c>
      <c r="E20" s="134">
        <v>1</v>
      </c>
      <c r="F20" s="134">
        <v>0</v>
      </c>
      <c r="G20" s="134">
        <v>8</v>
      </c>
      <c r="H20" s="165">
        <v>0</v>
      </c>
      <c r="I20" s="134">
        <v>19</v>
      </c>
      <c r="J20" s="165">
        <v>5</v>
      </c>
      <c r="K20" s="165">
        <v>4</v>
      </c>
      <c r="L20" s="135">
        <v>65243</v>
      </c>
      <c r="M20" s="166">
        <f t="shared" si="2"/>
        <v>65243</v>
      </c>
      <c r="N20" s="135">
        <v>16201</v>
      </c>
      <c r="O20" s="167">
        <f t="shared" si="3"/>
        <v>0.24831782719985285</v>
      </c>
      <c r="P20" s="134">
        <v>444</v>
      </c>
      <c r="Q20" s="134">
        <v>295</v>
      </c>
      <c r="R20" s="134">
        <v>51</v>
      </c>
      <c r="S20" s="134">
        <v>182</v>
      </c>
      <c r="T20" s="168">
        <f t="shared" si="4"/>
        <v>233</v>
      </c>
      <c r="U20" s="165">
        <v>9</v>
      </c>
      <c r="V20" s="165">
        <v>4</v>
      </c>
      <c r="W20" s="165">
        <v>0</v>
      </c>
      <c r="X20" s="134">
        <v>8</v>
      </c>
      <c r="Y20" s="134"/>
    </row>
    <row r="21" spans="1:25" s="40" customFormat="1" x14ac:dyDescent="0.25">
      <c r="A21" s="134" t="s">
        <v>36</v>
      </c>
      <c r="B21" s="134" t="s">
        <v>120</v>
      </c>
      <c r="C21" s="134" t="s">
        <v>547</v>
      </c>
      <c r="D21" s="134" t="s">
        <v>35</v>
      </c>
      <c r="E21" s="134">
        <v>1</v>
      </c>
      <c r="F21" s="134">
        <v>0</v>
      </c>
      <c r="G21" s="134">
        <v>3</v>
      </c>
      <c r="H21" s="165">
        <v>0</v>
      </c>
      <c r="I21" s="134">
        <v>6</v>
      </c>
      <c r="J21" s="165">
        <v>3</v>
      </c>
      <c r="K21" s="165">
        <v>3</v>
      </c>
      <c r="L21" s="135">
        <v>22046</v>
      </c>
      <c r="M21" s="166">
        <f t="shared" si="2"/>
        <v>22046</v>
      </c>
      <c r="N21" s="135">
        <v>6204</v>
      </c>
      <c r="O21" s="167">
        <f t="shared" si="3"/>
        <v>0.28141159393994375</v>
      </c>
      <c r="P21" s="134">
        <v>212</v>
      </c>
      <c r="Q21" s="134">
        <v>144</v>
      </c>
      <c r="R21" s="134">
        <v>13</v>
      </c>
      <c r="S21" s="134">
        <v>142</v>
      </c>
      <c r="T21" s="168">
        <f t="shared" si="4"/>
        <v>155</v>
      </c>
      <c r="U21" s="165">
        <v>3</v>
      </c>
      <c r="V21" s="165">
        <v>1</v>
      </c>
      <c r="W21" s="165">
        <v>0</v>
      </c>
      <c r="X21" s="134">
        <v>3</v>
      </c>
      <c r="Y21" s="134"/>
    </row>
    <row r="22" spans="1:25" s="40" customFormat="1" x14ac:dyDescent="0.25">
      <c r="A22" s="134" t="s">
        <v>36</v>
      </c>
      <c r="B22" s="134" t="s">
        <v>120</v>
      </c>
      <c r="C22" s="134" t="s">
        <v>548</v>
      </c>
      <c r="D22" s="134" t="s">
        <v>35</v>
      </c>
      <c r="E22" s="134">
        <v>1</v>
      </c>
      <c r="F22" s="134">
        <v>0</v>
      </c>
      <c r="G22" s="134">
        <v>4</v>
      </c>
      <c r="H22" s="165">
        <v>0</v>
      </c>
      <c r="I22" s="134">
        <v>17</v>
      </c>
      <c r="J22" s="165">
        <v>3</v>
      </c>
      <c r="K22" s="165">
        <v>2</v>
      </c>
      <c r="L22" s="135">
        <v>33918</v>
      </c>
      <c r="M22" s="166">
        <f t="shared" si="2"/>
        <v>33918</v>
      </c>
      <c r="N22" s="135">
        <v>8586</v>
      </c>
      <c r="O22" s="167">
        <f t="shared" si="3"/>
        <v>0.25313992570316646</v>
      </c>
      <c r="P22" s="134">
        <v>230</v>
      </c>
      <c r="Q22" s="134">
        <v>142</v>
      </c>
      <c r="R22" s="134">
        <v>64</v>
      </c>
      <c r="S22" s="134">
        <v>186</v>
      </c>
      <c r="T22" s="168">
        <f t="shared" si="4"/>
        <v>250</v>
      </c>
      <c r="U22" s="165">
        <v>10</v>
      </c>
      <c r="V22" s="165">
        <v>4</v>
      </c>
      <c r="W22" s="165">
        <v>0</v>
      </c>
      <c r="X22" s="134">
        <v>4</v>
      </c>
      <c r="Y22" s="134"/>
    </row>
    <row r="23" spans="1:25" s="40" customFormat="1" x14ac:dyDescent="0.25">
      <c r="A23" s="134" t="s">
        <v>36</v>
      </c>
      <c r="B23" s="134" t="s">
        <v>549</v>
      </c>
      <c r="C23" s="134" t="s">
        <v>130</v>
      </c>
      <c r="D23" s="134" t="s">
        <v>35</v>
      </c>
      <c r="E23" s="134">
        <v>1</v>
      </c>
      <c r="F23" s="134">
        <v>0</v>
      </c>
      <c r="G23" s="134">
        <v>7</v>
      </c>
      <c r="H23" s="165">
        <v>0</v>
      </c>
      <c r="I23" s="134">
        <v>12</v>
      </c>
      <c r="J23" s="165">
        <v>6</v>
      </c>
      <c r="K23" s="165">
        <v>6</v>
      </c>
      <c r="L23" s="135">
        <v>67812</v>
      </c>
      <c r="M23" s="166">
        <f t="shared" si="2"/>
        <v>67812</v>
      </c>
      <c r="N23" s="135">
        <v>23645</v>
      </c>
      <c r="O23" s="167">
        <f t="shared" si="3"/>
        <v>0.34868459859611867</v>
      </c>
      <c r="P23" s="134">
        <v>468</v>
      </c>
      <c r="Q23" s="134">
        <v>326</v>
      </c>
      <c r="R23" s="134">
        <v>45</v>
      </c>
      <c r="S23" s="134">
        <v>691</v>
      </c>
      <c r="T23" s="168">
        <f t="shared" si="4"/>
        <v>736</v>
      </c>
      <c r="U23" s="165">
        <v>4</v>
      </c>
      <c r="V23" s="165">
        <v>3</v>
      </c>
      <c r="W23" s="165">
        <v>0</v>
      </c>
      <c r="X23" s="134">
        <v>7</v>
      </c>
      <c r="Y23" s="134"/>
    </row>
    <row r="24" spans="1:25" s="40" customFormat="1" x14ac:dyDescent="0.25">
      <c r="A24" s="134" t="s">
        <v>36</v>
      </c>
      <c r="B24" s="134" t="s">
        <v>550</v>
      </c>
      <c r="C24" s="134" t="s">
        <v>551</v>
      </c>
      <c r="D24" s="134" t="s">
        <v>35</v>
      </c>
      <c r="E24" s="134">
        <v>1</v>
      </c>
      <c r="F24" s="134">
        <v>0</v>
      </c>
      <c r="G24" s="134">
        <v>3</v>
      </c>
      <c r="H24" s="165">
        <v>0</v>
      </c>
      <c r="I24" s="134">
        <v>9</v>
      </c>
      <c r="J24" s="165">
        <v>3</v>
      </c>
      <c r="K24" s="165">
        <v>3</v>
      </c>
      <c r="L24" s="135">
        <v>23420</v>
      </c>
      <c r="M24" s="166">
        <f t="shared" si="2"/>
        <v>23420</v>
      </c>
      <c r="N24" s="135">
        <v>4955</v>
      </c>
      <c r="O24" s="167">
        <f t="shared" si="3"/>
        <v>0.21157130657557643</v>
      </c>
      <c r="P24" s="134">
        <v>87</v>
      </c>
      <c r="Q24" s="134">
        <v>47</v>
      </c>
      <c r="R24" s="134">
        <v>20</v>
      </c>
      <c r="S24" s="134">
        <v>59</v>
      </c>
      <c r="T24" s="168">
        <f t="shared" si="4"/>
        <v>79</v>
      </c>
      <c r="U24" s="165">
        <v>2</v>
      </c>
      <c r="V24" s="165">
        <v>0</v>
      </c>
      <c r="W24" s="165">
        <v>0</v>
      </c>
      <c r="X24" s="134">
        <v>3</v>
      </c>
      <c r="Y24" s="134"/>
    </row>
    <row r="25" spans="1:25" s="40" customFormat="1" x14ac:dyDescent="0.25">
      <c r="A25" s="134" t="s">
        <v>36</v>
      </c>
      <c r="B25" s="134" t="s">
        <v>550</v>
      </c>
      <c r="C25" s="134" t="s">
        <v>552</v>
      </c>
      <c r="D25" s="134" t="s">
        <v>35</v>
      </c>
      <c r="E25" s="134">
        <v>1</v>
      </c>
      <c r="F25" s="134">
        <v>0</v>
      </c>
      <c r="G25" s="134">
        <v>4</v>
      </c>
      <c r="H25" s="165">
        <v>0</v>
      </c>
      <c r="I25" s="134">
        <v>13</v>
      </c>
      <c r="J25" s="165">
        <v>3</v>
      </c>
      <c r="K25" s="165">
        <v>0</v>
      </c>
      <c r="L25" s="135">
        <v>35253</v>
      </c>
      <c r="M25" s="166">
        <f t="shared" si="2"/>
        <v>35253</v>
      </c>
      <c r="N25" s="135">
        <v>11145</v>
      </c>
      <c r="O25" s="167">
        <f t="shared" si="3"/>
        <v>0.31614330695259979</v>
      </c>
      <c r="P25" s="134">
        <v>356</v>
      </c>
      <c r="Q25" s="134">
        <v>156</v>
      </c>
      <c r="R25" s="134">
        <v>30</v>
      </c>
      <c r="S25" s="134">
        <v>85</v>
      </c>
      <c r="T25" s="168">
        <f t="shared" si="4"/>
        <v>115</v>
      </c>
      <c r="U25" s="165">
        <v>2</v>
      </c>
      <c r="V25" s="165">
        <v>0</v>
      </c>
      <c r="W25" s="165">
        <v>0</v>
      </c>
      <c r="X25" s="134">
        <v>4</v>
      </c>
      <c r="Y25" s="134"/>
    </row>
    <row r="26" spans="1:25" s="40" customFormat="1" x14ac:dyDescent="0.25">
      <c r="A26" s="134" t="s">
        <v>36</v>
      </c>
      <c r="B26" s="134" t="s">
        <v>553</v>
      </c>
      <c r="C26" s="134" t="s">
        <v>130</v>
      </c>
      <c r="D26" s="134" t="s">
        <v>35</v>
      </c>
      <c r="E26" s="134">
        <v>1</v>
      </c>
      <c r="F26" s="134">
        <v>0</v>
      </c>
      <c r="G26" s="134">
        <v>6</v>
      </c>
      <c r="H26" s="165">
        <v>0</v>
      </c>
      <c r="I26" s="134">
        <v>16</v>
      </c>
      <c r="J26" s="165">
        <v>6</v>
      </c>
      <c r="K26" s="165">
        <v>6</v>
      </c>
      <c r="L26" s="135">
        <v>46406</v>
      </c>
      <c r="M26" s="166">
        <f t="shared" si="2"/>
        <v>46406</v>
      </c>
      <c r="N26" s="135">
        <v>10896</v>
      </c>
      <c r="O26" s="167">
        <f t="shared" si="3"/>
        <v>0.2347972244968323</v>
      </c>
      <c r="P26" s="134">
        <v>347</v>
      </c>
      <c r="Q26" s="134">
        <v>246</v>
      </c>
      <c r="R26" s="134">
        <v>44</v>
      </c>
      <c r="S26" s="134">
        <v>160</v>
      </c>
      <c r="T26" s="168">
        <f t="shared" si="4"/>
        <v>204</v>
      </c>
      <c r="U26" s="165">
        <v>7</v>
      </c>
      <c r="V26" s="165">
        <v>2</v>
      </c>
      <c r="W26" s="165">
        <v>0</v>
      </c>
      <c r="X26" s="134">
        <v>6</v>
      </c>
      <c r="Y26" s="134"/>
    </row>
    <row r="27" spans="1:25" s="40" customFormat="1" x14ac:dyDescent="0.25">
      <c r="A27" s="134" t="s">
        <v>36</v>
      </c>
      <c r="B27" s="134" t="s">
        <v>554</v>
      </c>
      <c r="C27" s="134" t="s">
        <v>130</v>
      </c>
      <c r="D27" s="134" t="s">
        <v>35</v>
      </c>
      <c r="E27" s="134">
        <v>1</v>
      </c>
      <c r="F27" s="134">
        <v>0</v>
      </c>
      <c r="G27" s="134">
        <v>6</v>
      </c>
      <c r="H27" s="165">
        <v>0</v>
      </c>
      <c r="I27" s="134">
        <v>15</v>
      </c>
      <c r="J27" s="165">
        <v>5</v>
      </c>
      <c r="K27" s="165">
        <v>4</v>
      </c>
      <c r="L27" s="135">
        <v>44111</v>
      </c>
      <c r="M27" s="166">
        <f t="shared" si="2"/>
        <v>44111</v>
      </c>
      <c r="N27" s="135">
        <v>11583</v>
      </c>
      <c r="O27" s="167">
        <f t="shared" si="3"/>
        <v>0.26258756319285437</v>
      </c>
      <c r="P27" s="134">
        <v>342</v>
      </c>
      <c r="Q27" s="134">
        <v>193</v>
      </c>
      <c r="R27" s="134">
        <v>35</v>
      </c>
      <c r="S27" s="134">
        <v>235</v>
      </c>
      <c r="T27" s="168">
        <f t="shared" si="4"/>
        <v>270</v>
      </c>
      <c r="U27" s="165">
        <v>7</v>
      </c>
      <c r="V27" s="165">
        <v>3</v>
      </c>
      <c r="W27" s="165">
        <v>0</v>
      </c>
      <c r="X27" s="134">
        <v>6</v>
      </c>
      <c r="Y27" s="134"/>
    </row>
    <row r="28" spans="1:25" s="40" customFormat="1" x14ac:dyDescent="0.25">
      <c r="A28" s="134" t="s">
        <v>36</v>
      </c>
      <c r="B28" s="134" t="s">
        <v>123</v>
      </c>
      <c r="C28" s="134" t="s">
        <v>555</v>
      </c>
      <c r="D28" s="134" t="s">
        <v>35</v>
      </c>
      <c r="E28" s="134">
        <v>1</v>
      </c>
      <c r="F28" s="134">
        <v>0</v>
      </c>
      <c r="G28" s="134">
        <v>1</v>
      </c>
      <c r="H28" s="165">
        <v>0</v>
      </c>
      <c r="I28" s="134">
        <v>3</v>
      </c>
      <c r="J28" s="165">
        <v>0</v>
      </c>
      <c r="K28" s="165">
        <v>0</v>
      </c>
      <c r="L28" s="135">
        <v>7381</v>
      </c>
      <c r="M28" s="166">
        <f t="shared" si="2"/>
        <v>7381</v>
      </c>
      <c r="N28" s="135">
        <v>2342</v>
      </c>
      <c r="O28" s="167">
        <f t="shared" si="3"/>
        <v>0.31730117870207292</v>
      </c>
      <c r="P28" s="134">
        <v>34</v>
      </c>
      <c r="Q28" s="134">
        <v>24</v>
      </c>
      <c r="R28" s="134">
        <v>3</v>
      </c>
      <c r="S28" s="134">
        <v>51</v>
      </c>
      <c r="T28" s="168">
        <f t="shared" si="4"/>
        <v>54</v>
      </c>
      <c r="U28" s="165">
        <v>1</v>
      </c>
      <c r="V28" s="165">
        <v>1</v>
      </c>
      <c r="W28" s="165">
        <v>0</v>
      </c>
      <c r="X28" s="134">
        <v>1</v>
      </c>
      <c r="Y28" s="134"/>
    </row>
    <row r="29" spans="1:25" s="40" customFormat="1" x14ac:dyDescent="0.25">
      <c r="A29" s="134" t="s">
        <v>36</v>
      </c>
      <c r="B29" s="134" t="s">
        <v>123</v>
      </c>
      <c r="C29" s="134" t="s">
        <v>556</v>
      </c>
      <c r="D29" s="134" t="s">
        <v>35</v>
      </c>
      <c r="E29" s="134">
        <v>1</v>
      </c>
      <c r="F29" s="134">
        <v>0</v>
      </c>
      <c r="G29" s="134">
        <v>2</v>
      </c>
      <c r="H29" s="165">
        <v>0</v>
      </c>
      <c r="I29" s="134">
        <v>6</v>
      </c>
      <c r="J29" s="165">
        <v>2</v>
      </c>
      <c r="K29" s="165">
        <v>1</v>
      </c>
      <c r="L29" s="135">
        <v>13007</v>
      </c>
      <c r="M29" s="166">
        <f t="shared" si="2"/>
        <v>13007</v>
      </c>
      <c r="N29" s="135">
        <v>4243</v>
      </c>
      <c r="O29" s="167">
        <f t="shared" si="3"/>
        <v>0.32620896440378255</v>
      </c>
      <c r="P29" s="134">
        <v>79</v>
      </c>
      <c r="Q29" s="134">
        <v>57</v>
      </c>
      <c r="R29" s="134">
        <v>6</v>
      </c>
      <c r="S29" s="134">
        <v>75</v>
      </c>
      <c r="T29" s="168">
        <f t="shared" si="4"/>
        <v>81</v>
      </c>
      <c r="U29" s="165">
        <v>2</v>
      </c>
      <c r="V29" s="165">
        <v>0</v>
      </c>
      <c r="W29" s="165">
        <v>0</v>
      </c>
      <c r="X29" s="134">
        <v>2</v>
      </c>
      <c r="Y29" s="134"/>
    </row>
    <row r="30" spans="1:25" s="40" customFormat="1" x14ac:dyDescent="0.25">
      <c r="A30" s="134" t="s">
        <v>36</v>
      </c>
      <c r="B30" s="134" t="s">
        <v>123</v>
      </c>
      <c r="C30" s="134" t="s">
        <v>557</v>
      </c>
      <c r="D30" s="134" t="s">
        <v>35</v>
      </c>
      <c r="E30" s="134">
        <v>1</v>
      </c>
      <c r="F30" s="134">
        <v>0</v>
      </c>
      <c r="G30" s="134">
        <v>2</v>
      </c>
      <c r="H30" s="165">
        <v>0</v>
      </c>
      <c r="I30" s="134">
        <v>4</v>
      </c>
      <c r="J30" s="165">
        <v>2</v>
      </c>
      <c r="K30" s="165">
        <v>2</v>
      </c>
      <c r="L30" s="135">
        <v>13357</v>
      </c>
      <c r="M30" s="166">
        <f t="shared" si="2"/>
        <v>13357</v>
      </c>
      <c r="N30" s="135">
        <v>5719</v>
      </c>
      <c r="O30" s="167">
        <f t="shared" si="3"/>
        <v>0.42816500711237554</v>
      </c>
      <c r="P30" s="134">
        <v>109</v>
      </c>
      <c r="Q30" s="134">
        <v>75</v>
      </c>
      <c r="R30" s="134">
        <v>3</v>
      </c>
      <c r="S30" s="134">
        <v>102</v>
      </c>
      <c r="T30" s="168">
        <f t="shared" si="4"/>
        <v>105</v>
      </c>
      <c r="U30" s="165">
        <v>1</v>
      </c>
      <c r="V30" s="165">
        <v>0</v>
      </c>
      <c r="W30" s="165">
        <v>0</v>
      </c>
      <c r="X30" s="134">
        <v>2</v>
      </c>
      <c r="Y30" s="134"/>
    </row>
    <row r="31" spans="1:25" s="40" customFormat="1" x14ac:dyDescent="0.25">
      <c r="A31" s="134" t="s">
        <v>36</v>
      </c>
      <c r="B31" s="134" t="s">
        <v>123</v>
      </c>
      <c r="C31" s="134" t="s">
        <v>558</v>
      </c>
      <c r="D31" s="134" t="s">
        <v>35</v>
      </c>
      <c r="E31" s="134">
        <v>1</v>
      </c>
      <c r="F31" s="134">
        <v>0</v>
      </c>
      <c r="G31" s="134">
        <v>2</v>
      </c>
      <c r="H31" s="165">
        <v>0</v>
      </c>
      <c r="I31" s="134">
        <v>3</v>
      </c>
      <c r="J31" s="165">
        <v>2</v>
      </c>
      <c r="K31" s="165">
        <v>2</v>
      </c>
      <c r="L31" s="135">
        <v>11433</v>
      </c>
      <c r="M31" s="166">
        <f t="shared" si="2"/>
        <v>11433</v>
      </c>
      <c r="N31" s="135">
        <v>4064</v>
      </c>
      <c r="O31" s="167">
        <f t="shared" si="3"/>
        <v>0.35546225837487971</v>
      </c>
      <c r="P31" s="134">
        <v>86</v>
      </c>
      <c r="Q31" s="134">
        <v>67</v>
      </c>
      <c r="R31" s="134">
        <v>3</v>
      </c>
      <c r="S31" s="134">
        <v>66</v>
      </c>
      <c r="T31" s="168">
        <f t="shared" si="4"/>
        <v>69</v>
      </c>
      <c r="U31" s="165">
        <v>0</v>
      </c>
      <c r="V31" s="165">
        <v>0</v>
      </c>
      <c r="W31" s="165">
        <v>0</v>
      </c>
      <c r="X31" s="134">
        <v>2</v>
      </c>
      <c r="Y31" s="134"/>
    </row>
    <row r="32" spans="1:25" s="40" customFormat="1" x14ac:dyDescent="0.25">
      <c r="A32" s="134" t="s">
        <v>36</v>
      </c>
      <c r="B32" s="134" t="s">
        <v>123</v>
      </c>
      <c r="C32" s="134" t="s">
        <v>559</v>
      </c>
      <c r="D32" s="134" t="s">
        <v>35</v>
      </c>
      <c r="E32" s="134">
        <v>1</v>
      </c>
      <c r="F32" s="134">
        <v>0</v>
      </c>
      <c r="G32" s="134">
        <v>2</v>
      </c>
      <c r="H32" s="165">
        <v>0</v>
      </c>
      <c r="I32" s="134">
        <v>5</v>
      </c>
      <c r="J32" s="165">
        <v>0</v>
      </c>
      <c r="K32" s="165">
        <v>0</v>
      </c>
      <c r="L32" s="135">
        <v>10871</v>
      </c>
      <c r="M32" s="166">
        <f t="shared" si="2"/>
        <v>10871</v>
      </c>
      <c r="N32" s="135">
        <v>4012</v>
      </c>
      <c r="O32" s="167">
        <f t="shared" si="3"/>
        <v>0.36905528470241927</v>
      </c>
      <c r="P32" s="134">
        <v>64</v>
      </c>
      <c r="Q32" s="134">
        <v>33</v>
      </c>
      <c r="R32" s="134">
        <v>4</v>
      </c>
      <c r="S32" s="134">
        <v>85</v>
      </c>
      <c r="T32" s="168">
        <f t="shared" si="4"/>
        <v>89</v>
      </c>
      <c r="U32" s="165">
        <v>0</v>
      </c>
      <c r="V32" s="165">
        <v>0</v>
      </c>
      <c r="W32" s="165">
        <v>0</v>
      </c>
      <c r="X32" s="134">
        <v>2</v>
      </c>
      <c r="Y32" s="134"/>
    </row>
    <row r="33" spans="1:25" s="40" customFormat="1" x14ac:dyDescent="0.25">
      <c r="A33" s="134" t="s">
        <v>36</v>
      </c>
      <c r="B33" s="134" t="s">
        <v>560</v>
      </c>
      <c r="C33" s="134" t="s">
        <v>130</v>
      </c>
      <c r="D33" s="134" t="s">
        <v>35</v>
      </c>
      <c r="E33" s="134">
        <v>1</v>
      </c>
      <c r="F33" s="134">
        <v>0</v>
      </c>
      <c r="G33" s="134">
        <v>6</v>
      </c>
      <c r="H33" s="165">
        <v>0</v>
      </c>
      <c r="I33" s="134">
        <v>13</v>
      </c>
      <c r="J33" s="165">
        <v>6</v>
      </c>
      <c r="K33" s="165">
        <v>4</v>
      </c>
      <c r="L33" s="135">
        <v>54657</v>
      </c>
      <c r="M33" s="166">
        <f t="shared" si="2"/>
        <v>54657</v>
      </c>
      <c r="N33" s="135">
        <v>14418</v>
      </c>
      <c r="O33" s="167">
        <f t="shared" si="3"/>
        <v>0.26379054832866788</v>
      </c>
      <c r="P33" s="134">
        <v>308</v>
      </c>
      <c r="Q33" s="134">
        <v>203</v>
      </c>
      <c r="R33" s="134">
        <v>42</v>
      </c>
      <c r="S33" s="134">
        <v>545</v>
      </c>
      <c r="T33" s="168">
        <f t="shared" si="4"/>
        <v>587</v>
      </c>
      <c r="U33" s="165">
        <v>5</v>
      </c>
      <c r="V33" s="165">
        <v>5</v>
      </c>
      <c r="W33" s="165">
        <v>0</v>
      </c>
      <c r="X33" s="134">
        <v>6</v>
      </c>
      <c r="Y33" s="134"/>
    </row>
    <row r="34" spans="1:25" s="40" customFormat="1" x14ac:dyDescent="0.25">
      <c r="A34" s="134" t="s">
        <v>36</v>
      </c>
      <c r="B34" s="134" t="s">
        <v>561</v>
      </c>
      <c r="C34" s="134" t="s">
        <v>130</v>
      </c>
      <c r="D34" s="134" t="s">
        <v>35</v>
      </c>
      <c r="E34" s="134">
        <v>1</v>
      </c>
      <c r="F34" s="134">
        <v>0</v>
      </c>
      <c r="G34" s="134">
        <v>5</v>
      </c>
      <c r="H34" s="165">
        <v>0</v>
      </c>
      <c r="I34" s="134">
        <v>12</v>
      </c>
      <c r="J34" s="165">
        <v>3</v>
      </c>
      <c r="K34" s="165">
        <v>2</v>
      </c>
      <c r="L34" s="135">
        <v>7308</v>
      </c>
      <c r="M34" s="166">
        <f t="shared" si="2"/>
        <v>7308</v>
      </c>
      <c r="N34" s="135">
        <v>3726</v>
      </c>
      <c r="O34" s="167">
        <f t="shared" si="3"/>
        <v>0.50985221674876846</v>
      </c>
      <c r="P34" s="134">
        <v>227</v>
      </c>
      <c r="Q34" s="134">
        <v>130</v>
      </c>
      <c r="R34" s="134">
        <v>11</v>
      </c>
      <c r="S34" s="134">
        <v>39</v>
      </c>
      <c r="T34" s="168">
        <f t="shared" si="4"/>
        <v>50</v>
      </c>
      <c r="U34" s="165">
        <v>4</v>
      </c>
      <c r="V34" s="165">
        <v>2</v>
      </c>
      <c r="W34" s="165">
        <v>0</v>
      </c>
      <c r="X34" s="134">
        <v>5</v>
      </c>
      <c r="Y34" s="134"/>
    </row>
    <row r="35" spans="1:25" s="40" customFormat="1" x14ac:dyDescent="0.25">
      <c r="A35" s="134" t="s">
        <v>36</v>
      </c>
      <c r="B35" s="134" t="s">
        <v>562</v>
      </c>
      <c r="C35" s="134" t="s">
        <v>130</v>
      </c>
      <c r="D35" s="134" t="s">
        <v>35</v>
      </c>
      <c r="E35" s="134">
        <v>1</v>
      </c>
      <c r="F35" s="134">
        <v>0</v>
      </c>
      <c r="G35" s="134">
        <v>6</v>
      </c>
      <c r="H35" s="165">
        <v>0</v>
      </c>
      <c r="I35" s="134">
        <v>20</v>
      </c>
      <c r="J35" s="165">
        <v>4</v>
      </c>
      <c r="K35" s="165">
        <v>2</v>
      </c>
      <c r="L35" s="135">
        <v>39844</v>
      </c>
      <c r="M35" s="166">
        <f t="shared" si="2"/>
        <v>39844</v>
      </c>
      <c r="N35" s="135">
        <v>13396</v>
      </c>
      <c r="O35" s="167">
        <f t="shared" si="3"/>
        <v>0.33621122377271356</v>
      </c>
      <c r="P35" s="134">
        <v>423</v>
      </c>
      <c r="Q35" s="134">
        <v>296</v>
      </c>
      <c r="R35" s="134">
        <v>49</v>
      </c>
      <c r="S35" s="134">
        <v>352</v>
      </c>
      <c r="T35" s="168">
        <f t="shared" si="4"/>
        <v>401</v>
      </c>
      <c r="U35" s="165">
        <v>9</v>
      </c>
      <c r="V35" s="165">
        <v>3</v>
      </c>
      <c r="W35" s="165">
        <v>0</v>
      </c>
      <c r="X35" s="134">
        <v>6</v>
      </c>
      <c r="Y35" s="134"/>
    </row>
    <row r="36" spans="1:25" x14ac:dyDescent="0.25">
      <c r="A36" s="134" t="s">
        <v>36</v>
      </c>
      <c r="B36" s="134" t="s">
        <v>563</v>
      </c>
      <c r="C36" s="134" t="s">
        <v>130</v>
      </c>
      <c r="D36" s="134" t="s">
        <v>35</v>
      </c>
      <c r="E36" s="134">
        <v>1</v>
      </c>
      <c r="F36" s="134">
        <v>0</v>
      </c>
      <c r="G36" s="134">
        <v>7</v>
      </c>
      <c r="H36" s="165">
        <v>0</v>
      </c>
      <c r="I36" s="134">
        <v>20</v>
      </c>
      <c r="J36" s="165">
        <v>5</v>
      </c>
      <c r="K36" s="165">
        <v>4</v>
      </c>
      <c r="L36" s="135">
        <v>57928</v>
      </c>
      <c r="M36" s="166">
        <f t="shared" si="2"/>
        <v>57928</v>
      </c>
      <c r="N36" s="135">
        <v>18198</v>
      </c>
      <c r="O36" s="167">
        <f t="shared" si="3"/>
        <v>0.31414859825990887</v>
      </c>
      <c r="P36" s="134">
        <v>858</v>
      </c>
      <c r="Q36" s="134">
        <v>525</v>
      </c>
      <c r="R36" s="134">
        <v>63</v>
      </c>
      <c r="S36" s="134">
        <v>645</v>
      </c>
      <c r="T36" s="168">
        <f t="shared" si="4"/>
        <v>708</v>
      </c>
      <c r="U36" s="165">
        <v>9</v>
      </c>
      <c r="V36" s="165">
        <v>5</v>
      </c>
      <c r="W36" s="165">
        <v>0</v>
      </c>
      <c r="X36" s="134">
        <v>7</v>
      </c>
      <c r="Y36" s="134"/>
    </row>
    <row r="37" spans="1:25" x14ac:dyDescent="0.25">
      <c r="A37" s="134" t="s">
        <v>36</v>
      </c>
      <c r="B37" s="134" t="s">
        <v>126</v>
      </c>
      <c r="C37" s="134" t="s">
        <v>130</v>
      </c>
      <c r="D37" s="134" t="s">
        <v>35</v>
      </c>
      <c r="E37" s="134">
        <v>1</v>
      </c>
      <c r="F37" s="134">
        <v>0</v>
      </c>
      <c r="G37" s="134">
        <v>7</v>
      </c>
      <c r="H37" s="165">
        <v>0</v>
      </c>
      <c r="I37" s="134">
        <v>16</v>
      </c>
      <c r="J37" s="165">
        <v>6</v>
      </c>
      <c r="K37" s="165">
        <v>6</v>
      </c>
      <c r="L37" s="135">
        <v>58957</v>
      </c>
      <c r="M37" s="166">
        <f t="shared" si="2"/>
        <v>58957</v>
      </c>
      <c r="N37" s="135">
        <v>15180</v>
      </c>
      <c r="O37" s="167">
        <f t="shared" si="3"/>
        <v>0.25747578743830252</v>
      </c>
      <c r="P37" s="134">
        <v>477</v>
      </c>
      <c r="Q37" s="134">
        <v>320</v>
      </c>
      <c r="R37" s="134">
        <v>33</v>
      </c>
      <c r="S37" s="134">
        <v>309</v>
      </c>
      <c r="T37" s="168">
        <f t="shared" si="4"/>
        <v>342</v>
      </c>
      <c r="U37" s="165">
        <v>7</v>
      </c>
      <c r="V37" s="165">
        <v>4</v>
      </c>
      <c r="W37" s="165">
        <v>0</v>
      </c>
      <c r="X37" s="134">
        <v>7</v>
      </c>
      <c r="Y37" s="134"/>
    </row>
    <row r="42" spans="1:25" x14ac:dyDescent="0.25">
      <c r="B42" s="26"/>
      <c r="F42" s="19"/>
      <c r="O42" s="19"/>
    </row>
    <row r="43" spans="1:25" x14ac:dyDescent="0.25">
      <c r="B43" s="26"/>
      <c r="O43" s="19"/>
    </row>
    <row r="44" spans="1:25" x14ac:dyDescent="0.25">
      <c r="B44" s="26"/>
      <c r="O44" s="19"/>
    </row>
    <row r="45" spans="1:25" x14ac:dyDescent="0.25">
      <c r="B45" s="26"/>
      <c r="F45" s="19"/>
      <c r="O45" s="19"/>
    </row>
    <row r="46" spans="1:25" x14ac:dyDescent="0.25">
      <c r="B46" s="26"/>
      <c r="O46" s="19"/>
    </row>
    <row r="47" spans="1:25" x14ac:dyDescent="0.25">
      <c r="A47" s="37"/>
      <c r="B47" s="26"/>
      <c r="C47" s="37"/>
      <c r="F47" s="19"/>
      <c r="O47" s="19"/>
    </row>
    <row r="48" spans="1:25" x14ac:dyDescent="0.25">
      <c r="A48" s="37"/>
      <c r="B48" s="26"/>
      <c r="C48" s="37"/>
      <c r="F48" s="19"/>
      <c r="O48" s="19"/>
    </row>
    <row r="49" spans="1:15" x14ac:dyDescent="0.25">
      <c r="A49" s="37"/>
      <c r="B49" s="26"/>
      <c r="C49" s="37"/>
      <c r="O49" s="19"/>
    </row>
    <row r="50" spans="1:15" x14ac:dyDescent="0.25">
      <c r="A50" s="37"/>
      <c r="B50" s="26"/>
      <c r="C50" s="37"/>
      <c r="O50" s="19"/>
    </row>
    <row r="51" spans="1:15" x14ac:dyDescent="0.25">
      <c r="A51" s="37"/>
      <c r="B51" s="26"/>
      <c r="C51" s="37"/>
      <c r="D51" s="37"/>
      <c r="O51" s="19"/>
    </row>
    <row r="52" spans="1:15" x14ac:dyDescent="0.25">
      <c r="A52" s="37"/>
      <c r="B52" s="26"/>
      <c r="C52" s="37"/>
      <c r="D52" s="37"/>
      <c r="F52" s="19"/>
      <c r="O52" s="19"/>
    </row>
    <row r="53" spans="1:15" x14ac:dyDescent="0.25">
      <c r="A53" s="37"/>
      <c r="B53" s="26"/>
      <c r="C53" s="37"/>
      <c r="D53" s="37"/>
      <c r="O53" s="19"/>
    </row>
    <row r="54" spans="1:15" x14ac:dyDescent="0.25">
      <c r="A54" s="37"/>
      <c r="B54" s="26"/>
      <c r="C54" s="37"/>
      <c r="D54" s="37"/>
      <c r="F54" s="19"/>
      <c r="O54" s="19"/>
    </row>
    <row r="55" spans="1:15" x14ac:dyDescent="0.25">
      <c r="B55" s="26"/>
      <c r="O55" s="19"/>
    </row>
    <row r="56" spans="1:15" x14ac:dyDescent="0.25">
      <c r="A56" s="37"/>
      <c r="B56" s="26"/>
      <c r="C56" s="37"/>
      <c r="D56" s="37"/>
      <c r="O56" s="19"/>
    </row>
    <row r="57" spans="1:15" x14ac:dyDescent="0.25">
      <c r="A57" s="37"/>
      <c r="B57" s="26"/>
      <c r="C57" s="37"/>
      <c r="F57" s="19"/>
      <c r="O57" s="19"/>
    </row>
    <row r="58" spans="1:15" x14ac:dyDescent="0.25">
      <c r="A58" s="37"/>
      <c r="B58" s="26"/>
      <c r="C58" s="37"/>
      <c r="O58" s="19"/>
    </row>
    <row r="59" spans="1:15" x14ac:dyDescent="0.25">
      <c r="A59" s="37"/>
      <c r="B59" s="26"/>
      <c r="C59" s="37"/>
      <c r="O59" s="19"/>
    </row>
    <row r="60" spans="1:15" x14ac:dyDescent="0.25">
      <c r="A60" s="37"/>
      <c r="B60" s="26"/>
      <c r="C60" s="37"/>
      <c r="O60" s="19"/>
    </row>
    <row r="61" spans="1:15" x14ac:dyDescent="0.25">
      <c r="A61" s="37"/>
      <c r="B61" s="26"/>
      <c r="C61" s="37"/>
      <c r="O61" s="19"/>
    </row>
    <row r="62" spans="1:15" x14ac:dyDescent="0.25">
      <c r="A62" s="37"/>
      <c r="B62" s="26"/>
      <c r="C62" s="37"/>
      <c r="D62" s="37"/>
      <c r="O62" s="19"/>
    </row>
    <row r="63" spans="1:15" x14ac:dyDescent="0.25">
      <c r="A63" s="37"/>
      <c r="B63" s="37"/>
      <c r="C63" s="37"/>
    </row>
    <row r="64" spans="1:15" x14ac:dyDescent="0.25">
      <c r="A64" s="37"/>
      <c r="B64" s="37"/>
      <c r="C64" s="37"/>
    </row>
    <row r="65" spans="1:4" x14ac:dyDescent="0.25">
      <c r="A65" s="37"/>
      <c r="B65" s="37"/>
      <c r="C65" s="37"/>
    </row>
    <row r="66" spans="1:4" x14ac:dyDescent="0.25">
      <c r="A66" s="37"/>
      <c r="B66" s="37"/>
      <c r="C66" s="37"/>
    </row>
    <row r="67" spans="1:4" x14ac:dyDescent="0.25">
      <c r="A67" s="37"/>
      <c r="B67" s="37"/>
      <c r="C67" s="37"/>
      <c r="D67" s="37"/>
    </row>
    <row r="68" spans="1:4" x14ac:dyDescent="0.25">
      <c r="A68" s="37"/>
      <c r="B68" s="37"/>
      <c r="C68" s="37"/>
      <c r="D68" s="37"/>
    </row>
    <row r="69" spans="1:4" x14ac:dyDescent="0.25">
      <c r="A69" s="37"/>
      <c r="B69" s="37"/>
      <c r="C69" s="37"/>
    </row>
    <row r="70" spans="1:4" x14ac:dyDescent="0.25">
      <c r="A70" s="37"/>
      <c r="B70" s="37"/>
      <c r="C70" s="37"/>
      <c r="D70" s="37"/>
    </row>
    <row r="71" spans="1:4" x14ac:dyDescent="0.25">
      <c r="A71" s="37"/>
      <c r="B71" s="37"/>
      <c r="C71" s="37"/>
    </row>
    <row r="72" spans="1:4" x14ac:dyDescent="0.25">
      <c r="A72" s="37"/>
      <c r="B72" s="37"/>
      <c r="C72" s="37"/>
      <c r="D72" s="37"/>
    </row>
    <row r="75" spans="1:4" x14ac:dyDescent="0.25">
      <c r="A75" s="37"/>
      <c r="B75" s="37"/>
      <c r="C75" s="37"/>
      <c r="D75" s="37"/>
    </row>
    <row r="76" spans="1:4" x14ac:dyDescent="0.25">
      <c r="A76" s="37"/>
      <c r="B76" s="37"/>
      <c r="C76" s="37"/>
      <c r="D76" s="37"/>
    </row>
    <row r="77" spans="1:4" x14ac:dyDescent="0.25">
      <c r="A77" s="37"/>
      <c r="B77" s="37"/>
      <c r="C77" s="37"/>
    </row>
    <row r="78" spans="1:4" x14ac:dyDescent="0.25">
      <c r="A78" s="37"/>
      <c r="B78" s="37"/>
      <c r="C78" s="37"/>
    </row>
    <row r="79" spans="1:4" x14ac:dyDescent="0.25">
      <c r="A79" s="37"/>
      <c r="B79" s="37"/>
      <c r="C79" s="37"/>
    </row>
    <row r="80" spans="1:4" x14ac:dyDescent="0.25">
      <c r="A80" s="37"/>
      <c r="B80" s="37"/>
      <c r="C80" s="37"/>
      <c r="D80" s="37"/>
    </row>
    <row r="81" spans="1:4" x14ac:dyDescent="0.25">
      <c r="A81" s="37"/>
      <c r="B81" s="37"/>
      <c r="C81" s="37"/>
    </row>
    <row r="82" spans="1:4" x14ac:dyDescent="0.25">
      <c r="A82" s="37"/>
      <c r="B82" s="37"/>
      <c r="C82" s="37"/>
      <c r="D82" s="37"/>
    </row>
    <row r="83" spans="1:4" x14ac:dyDescent="0.25">
      <c r="A83" s="37"/>
      <c r="B83" s="37"/>
      <c r="C83" s="37"/>
    </row>
    <row r="84" spans="1:4" x14ac:dyDescent="0.25">
      <c r="A84" s="37"/>
      <c r="B84" s="37"/>
      <c r="C84" s="37"/>
    </row>
    <row r="85" spans="1:4" x14ac:dyDescent="0.25">
      <c r="A85" s="37"/>
      <c r="B85" s="37"/>
      <c r="C85" s="37"/>
    </row>
    <row r="86" spans="1:4" x14ac:dyDescent="0.25">
      <c r="A86" s="37"/>
      <c r="B86" s="37"/>
      <c r="C86" s="37"/>
    </row>
    <row r="87" spans="1:4" x14ac:dyDescent="0.25">
      <c r="A87" s="37"/>
      <c r="B87" s="37"/>
      <c r="C87" s="37"/>
    </row>
    <row r="88" spans="1:4" x14ac:dyDescent="0.25">
      <c r="A88" s="37"/>
      <c r="B88" s="37"/>
      <c r="C88" s="37"/>
    </row>
    <row r="89" spans="1:4" x14ac:dyDescent="0.25">
      <c r="A89" s="37"/>
      <c r="B89" s="37"/>
      <c r="C89" s="37"/>
      <c r="D89" s="37"/>
    </row>
    <row r="98" spans="1:4" x14ac:dyDescent="0.25">
      <c r="A98" s="37"/>
      <c r="B98" s="37"/>
      <c r="C98" s="37"/>
      <c r="D98" s="37"/>
    </row>
    <row r="99" spans="1:4" x14ac:dyDescent="0.25">
      <c r="A99" s="37"/>
      <c r="B99" s="37"/>
      <c r="C99" s="37"/>
    </row>
    <row r="100" spans="1:4" x14ac:dyDescent="0.25">
      <c r="A100" s="37"/>
      <c r="B100" s="37"/>
      <c r="C100" s="37"/>
    </row>
    <row r="101" spans="1:4" x14ac:dyDescent="0.25">
      <c r="A101" s="37"/>
      <c r="B101" s="37"/>
      <c r="C101" s="37"/>
    </row>
    <row r="102" spans="1:4" x14ac:dyDescent="0.25">
      <c r="A102" s="37"/>
      <c r="B102" s="37"/>
      <c r="C102" s="37"/>
    </row>
    <row r="103" spans="1:4" x14ac:dyDescent="0.25">
      <c r="A103" s="37"/>
      <c r="B103" s="37"/>
      <c r="C103" s="37"/>
    </row>
    <row r="104" spans="1:4" x14ac:dyDescent="0.25">
      <c r="A104" s="37"/>
      <c r="B104" s="37"/>
      <c r="C104" s="37"/>
    </row>
    <row r="105" spans="1:4" x14ac:dyDescent="0.25">
      <c r="A105" s="37"/>
      <c r="B105" s="37"/>
      <c r="C105" s="37"/>
    </row>
    <row r="106" spans="1:4" x14ac:dyDescent="0.25">
      <c r="A106" s="37"/>
      <c r="B106" s="37"/>
      <c r="C106" s="37"/>
    </row>
    <row r="107" spans="1:4" x14ac:dyDescent="0.25">
      <c r="A107" s="37"/>
      <c r="B107" s="37"/>
      <c r="C107" s="37"/>
    </row>
    <row r="108" spans="1:4" x14ac:dyDescent="0.25">
      <c r="A108" s="37"/>
      <c r="B108" s="37"/>
      <c r="C108" s="37"/>
    </row>
    <row r="109" spans="1:4" x14ac:dyDescent="0.25">
      <c r="A109" s="37"/>
      <c r="B109" s="37"/>
      <c r="C109" s="37"/>
    </row>
    <row r="110" spans="1:4" x14ac:dyDescent="0.25">
      <c r="A110" s="37"/>
      <c r="B110" s="37"/>
      <c r="C110" s="37"/>
    </row>
    <row r="111" spans="1:4" x14ac:dyDescent="0.25">
      <c r="A111" s="37"/>
      <c r="B111" s="37"/>
      <c r="C111" s="37"/>
    </row>
    <row r="112" spans="1:4" x14ac:dyDescent="0.25">
      <c r="A112" s="37"/>
      <c r="B112" s="37"/>
      <c r="C112" s="37"/>
    </row>
    <row r="113" spans="1:8" x14ac:dyDescent="0.25">
      <c r="A113" s="37"/>
      <c r="B113" s="37"/>
      <c r="C113" s="37"/>
    </row>
    <row r="114" spans="1:8" x14ac:dyDescent="0.25">
      <c r="A114" s="37"/>
      <c r="B114" s="37"/>
      <c r="C114" s="37"/>
    </row>
    <row r="115" spans="1:8" x14ac:dyDescent="0.25">
      <c r="A115" s="37"/>
      <c r="B115" s="37"/>
      <c r="C115" s="37"/>
    </row>
    <row r="116" spans="1:8" x14ac:dyDescent="0.25">
      <c r="A116" s="37"/>
      <c r="B116" s="37"/>
      <c r="C116" s="37"/>
    </row>
    <row r="117" spans="1:8" x14ac:dyDescent="0.25">
      <c r="A117" s="37"/>
      <c r="B117" s="37"/>
      <c r="C117" s="37"/>
    </row>
    <row r="118" spans="1:8" x14ac:dyDescent="0.25">
      <c r="A118" s="37"/>
      <c r="B118" s="37"/>
      <c r="C118" s="37"/>
    </row>
    <row r="119" spans="1:8" x14ac:dyDescent="0.25">
      <c r="A119" s="37"/>
      <c r="B119" s="37"/>
      <c r="C119" s="37"/>
      <c r="H119" s="38"/>
    </row>
    <row r="125" spans="1:8" x14ac:dyDescent="0.25">
      <c r="A125" s="37"/>
      <c r="B125" s="37"/>
      <c r="C125" s="37"/>
      <c r="H125" s="38"/>
    </row>
    <row r="126" spans="1:8" x14ac:dyDescent="0.25">
      <c r="A126" s="37"/>
      <c r="B126" s="37"/>
      <c r="C126" s="37"/>
    </row>
    <row r="127" spans="1:8" x14ac:dyDescent="0.25">
      <c r="A127" s="37"/>
      <c r="B127" s="37"/>
      <c r="C127" s="37"/>
    </row>
    <row r="128" spans="1:8" x14ac:dyDescent="0.25">
      <c r="A128" s="37"/>
      <c r="B128" s="37"/>
      <c r="C128" s="37"/>
      <c r="D128" s="37"/>
    </row>
    <row r="129" spans="1:4" x14ac:dyDescent="0.25">
      <c r="A129" s="37"/>
      <c r="B129" s="37"/>
      <c r="C129" s="37"/>
    </row>
    <row r="130" spans="1:4" x14ac:dyDescent="0.25">
      <c r="A130" s="37"/>
      <c r="B130" s="37"/>
      <c r="C130" s="37"/>
    </row>
    <row r="131" spans="1:4" x14ac:dyDescent="0.25">
      <c r="A131" s="37"/>
      <c r="B131" s="37"/>
      <c r="C131" s="37"/>
    </row>
    <row r="132" spans="1:4" x14ac:dyDescent="0.25">
      <c r="A132" s="37"/>
      <c r="B132" s="37"/>
      <c r="C132" s="37"/>
    </row>
    <row r="133" spans="1:4" x14ac:dyDescent="0.25">
      <c r="A133" s="37"/>
      <c r="B133" s="37"/>
      <c r="C133" s="37"/>
      <c r="D133" s="37"/>
    </row>
    <row r="134" spans="1:4" x14ac:dyDescent="0.25">
      <c r="A134" s="37"/>
      <c r="B134" s="37"/>
      <c r="C134" s="37"/>
      <c r="D134" s="37"/>
    </row>
    <row r="135" spans="1:4" x14ac:dyDescent="0.25">
      <c r="A135" s="37"/>
      <c r="B135" s="37"/>
      <c r="C135" s="37"/>
      <c r="D135" s="37"/>
    </row>
    <row r="140" spans="1:4" x14ac:dyDescent="0.25">
      <c r="A140" s="37"/>
      <c r="B140" s="37"/>
      <c r="C140" s="37"/>
      <c r="D140" s="37"/>
    </row>
    <row r="141" spans="1:4" x14ac:dyDescent="0.25">
      <c r="A141" s="37"/>
      <c r="B141" s="37"/>
      <c r="C141" s="37"/>
      <c r="D141" s="37"/>
    </row>
    <row r="142" spans="1:4" x14ac:dyDescent="0.25">
      <c r="A142" s="37"/>
      <c r="B142" s="37"/>
      <c r="C142" s="37"/>
    </row>
    <row r="143" spans="1:4" x14ac:dyDescent="0.25">
      <c r="A143" s="37"/>
      <c r="B143" s="37"/>
      <c r="C143" s="37"/>
    </row>
    <row r="144" spans="1:4" x14ac:dyDescent="0.25">
      <c r="A144" s="37"/>
      <c r="B144" s="37"/>
      <c r="C144" s="37"/>
    </row>
    <row r="145" spans="1:16" x14ac:dyDescent="0.25">
      <c r="A145" s="37"/>
      <c r="B145" s="37"/>
      <c r="C145" s="37"/>
    </row>
    <row r="146" spans="1:16" x14ac:dyDescent="0.25">
      <c r="A146" s="37"/>
      <c r="B146" s="37"/>
      <c r="C146" s="37"/>
    </row>
    <row r="147" spans="1:16" x14ac:dyDescent="0.25">
      <c r="A147" s="37"/>
      <c r="B147" s="37"/>
      <c r="C147" s="37"/>
    </row>
    <row r="148" spans="1:16" x14ac:dyDescent="0.25">
      <c r="A148" s="37"/>
      <c r="B148" s="37"/>
      <c r="C148" s="37"/>
      <c r="D148" s="37"/>
    </row>
    <row r="149" spans="1:16" x14ac:dyDescent="0.25">
      <c r="A149" s="37"/>
      <c r="B149" s="37"/>
      <c r="C149" s="37"/>
    </row>
    <row r="150" spans="1:16" x14ac:dyDescent="0.25">
      <c r="A150" s="37"/>
      <c r="B150" s="37"/>
      <c r="C150" s="37"/>
    </row>
    <row r="151" spans="1:16" x14ac:dyDescent="0.25">
      <c r="A151" s="37"/>
      <c r="B151" s="37"/>
      <c r="C151" s="37"/>
    </row>
    <row r="152" spans="1:16" x14ac:dyDescent="0.25">
      <c r="A152" s="37"/>
      <c r="B152" s="37"/>
      <c r="C152" s="37"/>
      <c r="D152" s="37"/>
    </row>
    <row r="153" spans="1:16" x14ac:dyDescent="0.25">
      <c r="A153" s="37"/>
      <c r="B153" s="37"/>
      <c r="C153" s="37"/>
    </row>
    <row r="154" spans="1:16" x14ac:dyDescent="0.25">
      <c r="A154" s="37"/>
      <c r="B154" s="37"/>
      <c r="C154" s="37"/>
    </row>
    <row r="155" spans="1:16" x14ac:dyDescent="0.25">
      <c r="A155" s="37"/>
      <c r="B155" s="37"/>
      <c r="C155" s="37"/>
      <c r="N155" s="50"/>
      <c r="P155" s="50"/>
    </row>
    <row r="156" spans="1:16" x14ac:dyDescent="0.25">
      <c r="A156" s="37"/>
      <c r="B156" s="37"/>
      <c r="C156" s="37"/>
      <c r="N156" s="50"/>
      <c r="P156" s="50"/>
    </row>
    <row r="157" spans="1:16" x14ac:dyDescent="0.25">
      <c r="A157" s="37"/>
      <c r="B157" s="37"/>
      <c r="C157" s="37"/>
      <c r="N157" s="50"/>
      <c r="P157" s="50"/>
    </row>
    <row r="158" spans="1:16" x14ac:dyDescent="0.25">
      <c r="A158" s="37"/>
      <c r="B158" s="37"/>
      <c r="C158" s="37"/>
      <c r="D158" s="37"/>
      <c r="N158" s="50"/>
      <c r="P158" s="50"/>
    </row>
    <row r="159" spans="1:16" x14ac:dyDescent="0.25">
      <c r="A159" s="37"/>
      <c r="B159" s="37"/>
      <c r="C159" s="37"/>
      <c r="D159" s="37"/>
    </row>
    <row r="160" spans="1:16" x14ac:dyDescent="0.25">
      <c r="A160" s="37"/>
      <c r="B160" s="37"/>
      <c r="C160" s="37"/>
      <c r="D160" s="37"/>
    </row>
    <row r="161" spans="1:8" x14ac:dyDescent="0.25">
      <c r="A161" s="37"/>
      <c r="B161" s="37"/>
      <c r="C161" s="37"/>
    </row>
    <row r="162" spans="1:8" x14ac:dyDescent="0.25">
      <c r="A162" s="37"/>
      <c r="B162" s="37"/>
      <c r="C162" s="37"/>
    </row>
    <row r="163" spans="1:8" x14ac:dyDescent="0.25">
      <c r="A163" s="37"/>
      <c r="B163" s="37"/>
      <c r="C163" s="37"/>
      <c r="D163" s="37"/>
    </row>
    <row r="164" spans="1:8" x14ac:dyDescent="0.25">
      <c r="A164" s="37"/>
      <c r="B164" s="37"/>
      <c r="C164" s="37"/>
    </row>
    <row r="165" spans="1:8" x14ac:dyDescent="0.25">
      <c r="A165" s="37"/>
      <c r="B165" s="37"/>
      <c r="C165" s="37"/>
    </row>
    <row r="166" spans="1:8" x14ac:dyDescent="0.25">
      <c r="A166" s="37"/>
      <c r="B166" s="37"/>
      <c r="C166" s="37"/>
    </row>
    <row r="167" spans="1:8" x14ac:dyDescent="0.25">
      <c r="A167" s="37"/>
      <c r="B167" s="37"/>
      <c r="C167" s="37"/>
    </row>
    <row r="168" spans="1:8" x14ac:dyDescent="0.25">
      <c r="A168" s="37"/>
      <c r="B168" s="37"/>
      <c r="C168" s="37"/>
      <c r="D168" s="37"/>
    </row>
    <row r="169" spans="1:8" x14ac:dyDescent="0.25">
      <c r="A169" s="37"/>
      <c r="B169" s="37"/>
      <c r="C169" s="37"/>
    </row>
    <row r="170" spans="1:8" x14ac:dyDescent="0.25">
      <c r="A170" s="37"/>
      <c r="B170" s="37"/>
      <c r="C170" s="37"/>
      <c r="D170" s="37"/>
      <c r="H170" s="38"/>
    </row>
    <row r="171" spans="1:8" x14ac:dyDescent="0.25">
      <c r="A171" s="53"/>
      <c r="B171" s="37"/>
      <c r="C171" s="37"/>
      <c r="D171" s="37"/>
      <c r="H171" s="38"/>
    </row>
    <row r="172" spans="1:8" x14ac:dyDescent="0.25">
      <c r="A172" s="37"/>
      <c r="B172" s="37"/>
      <c r="C172" s="37"/>
      <c r="H172" s="38"/>
    </row>
    <row r="173" spans="1:8" x14ac:dyDescent="0.25">
      <c r="A173" s="37"/>
      <c r="B173" s="37"/>
      <c r="C173" s="37"/>
      <c r="D173" s="37"/>
      <c r="H173" s="38"/>
    </row>
    <row r="174" spans="1:8" x14ac:dyDescent="0.25">
      <c r="A174" s="37"/>
      <c r="B174" s="37"/>
      <c r="C174" s="37"/>
      <c r="D174" s="37"/>
      <c r="H174" s="38"/>
    </row>
    <row r="175" spans="1:8" x14ac:dyDescent="0.25">
      <c r="A175" s="37"/>
      <c r="B175" s="37"/>
      <c r="C175" s="37"/>
    </row>
    <row r="176" spans="1:8" x14ac:dyDescent="0.25">
      <c r="A176" s="37"/>
      <c r="B176" s="37"/>
      <c r="C176" s="37"/>
    </row>
    <row r="177" spans="1:24" x14ac:dyDescent="0.25">
      <c r="A177" s="37"/>
      <c r="B177" s="37"/>
      <c r="C177" s="37"/>
    </row>
    <row r="178" spans="1:24" x14ac:dyDescent="0.25">
      <c r="A178" s="37"/>
      <c r="B178" s="37"/>
      <c r="C178" s="37"/>
    </row>
    <row r="179" spans="1:24" x14ac:dyDescent="0.25">
      <c r="A179" s="37"/>
      <c r="B179" s="37"/>
      <c r="C179" s="37"/>
    </row>
    <row r="180" spans="1:24" x14ac:dyDescent="0.25">
      <c r="A180" s="37"/>
      <c r="B180" s="37"/>
      <c r="C180" s="37"/>
      <c r="D180" s="37"/>
      <c r="H180" s="38"/>
    </row>
    <row r="181" spans="1:24" x14ac:dyDescent="0.25">
      <c r="A181" s="37"/>
      <c r="B181" s="37"/>
      <c r="C181" s="37"/>
    </row>
    <row r="182" spans="1:24" x14ac:dyDescent="0.25">
      <c r="A182" s="37"/>
      <c r="B182" s="37"/>
      <c r="C182" s="37"/>
    </row>
    <row r="187" spans="1:24" x14ac:dyDescent="0.25">
      <c r="A187" s="37"/>
      <c r="B187" s="37"/>
      <c r="C187" s="37"/>
    </row>
    <row r="188" spans="1:24" x14ac:dyDescent="0.25">
      <c r="A188" s="37"/>
      <c r="B188" s="37"/>
      <c r="C188" s="37"/>
    </row>
    <row r="189" spans="1:24" s="15" customFormat="1" x14ac:dyDescent="0.25">
      <c r="A189" s="37"/>
      <c r="B189" s="37"/>
      <c r="C189" s="37"/>
      <c r="D189" s="36"/>
      <c r="E189" s="19"/>
      <c r="G189" s="19"/>
      <c r="H189" s="19"/>
      <c r="I189" s="19"/>
      <c r="J189" s="19"/>
      <c r="K189" s="19"/>
      <c r="L189" s="19"/>
      <c r="M189" s="19"/>
      <c r="N189" s="19"/>
      <c r="O189" s="49"/>
      <c r="P189" s="19"/>
      <c r="Q189" s="19"/>
      <c r="R189" s="19"/>
      <c r="S189" s="19"/>
      <c r="T189" s="19"/>
      <c r="U189" s="19"/>
      <c r="V189" s="19"/>
      <c r="W189" s="19"/>
      <c r="X189" s="19"/>
    </row>
    <row r="190" spans="1:24" s="15" customFormat="1" x14ac:dyDescent="0.25">
      <c r="A190" s="37"/>
      <c r="B190" s="37"/>
      <c r="C190" s="37"/>
      <c r="D190" s="36"/>
      <c r="E190" s="19"/>
      <c r="G190" s="19"/>
      <c r="H190" s="19"/>
      <c r="I190" s="19"/>
      <c r="J190" s="19"/>
      <c r="K190" s="19"/>
      <c r="L190" s="19"/>
      <c r="M190" s="19"/>
      <c r="N190" s="19"/>
      <c r="O190" s="49"/>
      <c r="P190" s="19"/>
      <c r="Q190" s="19"/>
      <c r="R190" s="19"/>
      <c r="S190" s="19"/>
      <c r="T190" s="19"/>
      <c r="U190" s="19"/>
      <c r="V190" s="19"/>
      <c r="W190" s="19"/>
      <c r="X190" s="19"/>
    </row>
    <row r="191" spans="1:24" s="15" customFormat="1" x14ac:dyDescent="0.25">
      <c r="A191" s="37"/>
      <c r="B191" s="37"/>
      <c r="C191" s="37"/>
      <c r="D191" s="36"/>
      <c r="E191" s="19"/>
      <c r="G191" s="19"/>
      <c r="H191" s="19"/>
      <c r="I191" s="19"/>
      <c r="J191" s="19"/>
      <c r="K191" s="19"/>
      <c r="L191" s="19"/>
      <c r="M191" s="19"/>
      <c r="N191" s="19"/>
      <c r="O191" s="49"/>
      <c r="P191" s="19"/>
      <c r="Q191" s="19"/>
      <c r="R191" s="19"/>
      <c r="S191" s="19"/>
      <c r="T191" s="19"/>
      <c r="U191" s="19"/>
      <c r="V191" s="19"/>
      <c r="W191" s="19"/>
      <c r="X191" s="19"/>
    </row>
    <row r="192" spans="1:24" s="15" customFormat="1" x14ac:dyDescent="0.25">
      <c r="A192" s="37"/>
      <c r="B192" s="37"/>
      <c r="C192" s="37"/>
      <c r="D192" s="36"/>
      <c r="E192" s="19"/>
      <c r="G192" s="19"/>
      <c r="H192" s="19"/>
      <c r="I192" s="19"/>
      <c r="J192" s="19"/>
      <c r="K192" s="19"/>
      <c r="L192" s="19"/>
      <c r="M192" s="19"/>
      <c r="N192" s="19"/>
      <c r="O192" s="49"/>
      <c r="P192" s="19"/>
      <c r="Q192" s="19"/>
      <c r="R192" s="19"/>
      <c r="S192" s="19"/>
      <c r="T192" s="19"/>
      <c r="U192" s="19"/>
      <c r="V192" s="19"/>
      <c r="W192" s="19"/>
      <c r="X192" s="19"/>
    </row>
    <row r="193" spans="1:24" s="15" customFormat="1" x14ac:dyDescent="0.25">
      <c r="A193" s="37"/>
      <c r="B193" s="37"/>
      <c r="C193" s="37"/>
      <c r="D193" s="36"/>
      <c r="E193" s="19"/>
      <c r="G193" s="19"/>
      <c r="H193" s="19"/>
      <c r="I193" s="19"/>
      <c r="J193" s="19"/>
      <c r="K193" s="19"/>
      <c r="L193" s="19"/>
      <c r="M193" s="19"/>
      <c r="N193" s="19"/>
      <c r="O193" s="49"/>
      <c r="P193" s="19"/>
      <c r="Q193" s="19"/>
      <c r="R193" s="19"/>
      <c r="S193" s="19"/>
      <c r="T193" s="19"/>
      <c r="U193" s="19"/>
      <c r="V193" s="19"/>
      <c r="W193" s="19"/>
      <c r="X193" s="19"/>
    </row>
    <row r="194" spans="1:24" s="15" customFormat="1" x14ac:dyDescent="0.25">
      <c r="A194" s="36"/>
      <c r="B194" s="36"/>
      <c r="C194" s="36"/>
      <c r="D194" s="36"/>
      <c r="E194" s="19"/>
      <c r="G194" s="19"/>
      <c r="H194" s="19"/>
      <c r="I194" s="19"/>
      <c r="J194" s="19"/>
      <c r="K194" s="19"/>
      <c r="L194" s="19"/>
      <c r="M194" s="19"/>
      <c r="N194" s="19"/>
      <c r="O194" s="49"/>
      <c r="P194" s="19"/>
      <c r="Q194" s="19"/>
      <c r="R194" s="19"/>
      <c r="S194" s="19"/>
      <c r="T194" s="19"/>
      <c r="U194" s="19"/>
      <c r="V194" s="19"/>
      <c r="W194" s="19"/>
      <c r="X194" s="19"/>
    </row>
    <row r="195" spans="1:24" s="15" customFormat="1" x14ac:dyDescent="0.25">
      <c r="A195" s="37"/>
      <c r="B195" s="37"/>
      <c r="C195" s="37"/>
      <c r="D195" s="36"/>
      <c r="E195" s="19"/>
      <c r="G195" s="19"/>
      <c r="H195" s="19"/>
      <c r="I195" s="19"/>
      <c r="J195" s="19"/>
      <c r="K195" s="19"/>
      <c r="L195" s="19"/>
      <c r="M195" s="19"/>
      <c r="N195" s="19"/>
      <c r="O195" s="49"/>
      <c r="P195" s="19"/>
      <c r="Q195" s="19"/>
      <c r="R195" s="19"/>
      <c r="S195" s="19"/>
      <c r="T195" s="19"/>
      <c r="U195" s="19"/>
      <c r="V195" s="19"/>
      <c r="W195" s="19"/>
      <c r="X195" s="19"/>
    </row>
    <row r="196" spans="1:24" s="15" customFormat="1" x14ac:dyDescent="0.25">
      <c r="A196" s="37"/>
      <c r="B196" s="37"/>
      <c r="C196" s="37"/>
      <c r="D196" s="37"/>
      <c r="E196" s="19"/>
      <c r="G196" s="19"/>
      <c r="H196" s="38"/>
      <c r="I196" s="19"/>
      <c r="J196" s="19"/>
      <c r="K196" s="19"/>
      <c r="L196" s="19"/>
      <c r="M196" s="19"/>
      <c r="N196" s="19"/>
      <c r="O196" s="49"/>
      <c r="P196" s="19"/>
      <c r="Q196" s="19"/>
      <c r="R196" s="19"/>
      <c r="S196" s="19"/>
      <c r="T196" s="19"/>
      <c r="U196" s="19"/>
      <c r="V196" s="19"/>
      <c r="W196" s="19"/>
      <c r="X196" s="19"/>
    </row>
    <row r="197" spans="1:24" s="15" customFormat="1" x14ac:dyDescent="0.25">
      <c r="A197" s="37"/>
      <c r="B197" s="37"/>
      <c r="C197" s="37"/>
      <c r="D197" s="37"/>
      <c r="E197" s="19"/>
      <c r="G197" s="19"/>
      <c r="H197" s="19"/>
      <c r="I197" s="19"/>
      <c r="J197" s="19"/>
      <c r="K197" s="19"/>
      <c r="L197" s="19"/>
      <c r="M197" s="19"/>
      <c r="N197" s="19"/>
      <c r="O197" s="49"/>
      <c r="P197" s="19"/>
      <c r="Q197" s="19"/>
      <c r="R197" s="19"/>
      <c r="S197" s="19"/>
      <c r="T197" s="19"/>
      <c r="U197" s="19"/>
      <c r="V197" s="19"/>
      <c r="W197" s="19"/>
      <c r="X197" s="19"/>
    </row>
    <row r="198" spans="1:24" s="15" customFormat="1" x14ac:dyDescent="0.25">
      <c r="A198" s="37"/>
      <c r="B198" s="37"/>
      <c r="C198" s="37"/>
      <c r="D198" s="36"/>
      <c r="E198" s="19"/>
      <c r="G198" s="19"/>
      <c r="H198" s="19"/>
      <c r="I198" s="19"/>
      <c r="J198" s="19"/>
      <c r="K198" s="19"/>
      <c r="L198" s="19"/>
      <c r="M198" s="19"/>
      <c r="N198" s="19"/>
      <c r="O198" s="49"/>
      <c r="P198" s="19"/>
      <c r="Q198" s="19"/>
      <c r="R198" s="19"/>
      <c r="S198" s="19"/>
      <c r="T198" s="19"/>
      <c r="U198" s="19"/>
      <c r="V198" s="19"/>
      <c r="W198" s="19"/>
      <c r="X198" s="19"/>
    </row>
    <row r="199" spans="1:24" s="15" customFormat="1" x14ac:dyDescent="0.25">
      <c r="A199" s="37"/>
      <c r="B199" s="37"/>
      <c r="C199" s="37"/>
      <c r="D199" s="36"/>
      <c r="E199" s="19"/>
      <c r="G199" s="19"/>
      <c r="H199" s="19"/>
      <c r="I199" s="19"/>
      <c r="J199" s="19"/>
      <c r="K199" s="19"/>
      <c r="L199" s="19"/>
      <c r="M199" s="19"/>
      <c r="N199" s="19"/>
      <c r="O199" s="49"/>
      <c r="P199" s="19"/>
      <c r="Q199" s="19"/>
      <c r="R199" s="19"/>
      <c r="S199" s="19"/>
      <c r="T199" s="19"/>
      <c r="U199" s="19"/>
      <c r="V199" s="19"/>
      <c r="W199" s="19"/>
      <c r="X199" s="19"/>
    </row>
    <row r="200" spans="1:24" s="15" customFormat="1" x14ac:dyDescent="0.25">
      <c r="A200" s="37"/>
      <c r="B200" s="37"/>
      <c r="C200" s="37"/>
      <c r="D200" s="37"/>
      <c r="E200" s="19"/>
      <c r="G200" s="19"/>
      <c r="H200" s="19"/>
      <c r="I200" s="19"/>
      <c r="J200" s="19"/>
      <c r="K200" s="19"/>
      <c r="L200" s="19"/>
      <c r="M200" s="19"/>
      <c r="N200" s="19"/>
      <c r="O200" s="49"/>
      <c r="P200" s="19"/>
      <c r="Q200" s="19"/>
      <c r="R200" s="19"/>
      <c r="S200" s="19"/>
      <c r="T200" s="19"/>
      <c r="U200" s="19"/>
      <c r="V200" s="19"/>
      <c r="W200" s="19"/>
      <c r="X200" s="19"/>
    </row>
    <row r="201" spans="1:24" s="15" customFormat="1" x14ac:dyDescent="0.25">
      <c r="A201" s="37"/>
      <c r="B201" s="37"/>
      <c r="C201" s="37"/>
      <c r="D201" s="36"/>
      <c r="E201" s="19"/>
      <c r="G201" s="19"/>
      <c r="H201" s="19"/>
      <c r="I201" s="19"/>
      <c r="J201" s="19"/>
      <c r="K201" s="19"/>
      <c r="L201" s="19"/>
      <c r="M201" s="19"/>
      <c r="N201" s="19"/>
      <c r="O201" s="49"/>
      <c r="P201" s="19"/>
      <c r="Q201" s="19"/>
      <c r="R201" s="19"/>
      <c r="S201" s="19"/>
      <c r="T201" s="19"/>
      <c r="U201" s="19"/>
      <c r="V201" s="19"/>
      <c r="W201" s="19"/>
      <c r="X201" s="19"/>
    </row>
    <row r="202" spans="1:24" s="15" customFormat="1" x14ac:dyDescent="0.25">
      <c r="A202" s="37"/>
      <c r="B202" s="37"/>
      <c r="C202" s="37"/>
      <c r="D202" s="36"/>
      <c r="E202" s="19"/>
      <c r="G202" s="19"/>
      <c r="H202" s="19"/>
      <c r="I202" s="19"/>
      <c r="J202" s="19"/>
      <c r="K202" s="19"/>
      <c r="L202" s="19"/>
      <c r="M202" s="19"/>
      <c r="N202" s="19"/>
      <c r="O202" s="49"/>
      <c r="P202" s="19"/>
      <c r="Q202" s="19"/>
      <c r="R202" s="19"/>
      <c r="S202" s="19"/>
      <c r="T202" s="19"/>
      <c r="U202" s="19"/>
      <c r="V202" s="19"/>
      <c r="W202" s="19"/>
      <c r="X202" s="19"/>
    </row>
    <row r="203" spans="1:24" x14ac:dyDescent="0.25">
      <c r="A203" s="37"/>
      <c r="B203" s="37"/>
      <c r="C203" s="37"/>
      <c r="D203" s="37"/>
    </row>
    <row r="204" spans="1:24" x14ac:dyDescent="0.25">
      <c r="A204" s="37"/>
      <c r="B204" s="37"/>
      <c r="C204" s="37"/>
    </row>
    <row r="205" spans="1:24" x14ac:dyDescent="0.25">
      <c r="A205" s="37"/>
      <c r="B205" s="37"/>
      <c r="C205" s="37"/>
      <c r="D205" s="37"/>
    </row>
    <row r="206" spans="1:24" x14ac:dyDescent="0.25">
      <c r="A206" s="37"/>
      <c r="B206" s="37"/>
      <c r="C206" s="37"/>
    </row>
    <row r="207" spans="1:24" x14ac:dyDescent="0.25">
      <c r="A207" s="37"/>
      <c r="B207" s="37"/>
      <c r="C207" s="37"/>
      <c r="D207" s="37"/>
    </row>
    <row r="208" spans="1:24" x14ac:dyDescent="0.25">
      <c r="A208" s="37"/>
      <c r="B208" s="37"/>
      <c r="C208" s="37"/>
    </row>
    <row r="209" spans="1:8" x14ac:dyDescent="0.25">
      <c r="A209" s="37"/>
      <c r="B209" s="37"/>
      <c r="C209" s="37"/>
    </row>
    <row r="210" spans="1:8" x14ac:dyDescent="0.25">
      <c r="A210" s="37"/>
      <c r="B210" s="37"/>
      <c r="C210" s="37"/>
    </row>
    <row r="211" spans="1:8" x14ac:dyDescent="0.25">
      <c r="A211" s="37"/>
      <c r="B211" s="37"/>
      <c r="C211" s="37"/>
    </row>
    <row r="212" spans="1:8" x14ac:dyDescent="0.25">
      <c r="A212" s="37"/>
      <c r="B212" s="37"/>
      <c r="C212" s="37"/>
      <c r="D212" s="37"/>
    </row>
    <row r="213" spans="1:8" x14ac:dyDescent="0.25">
      <c r="A213" s="37"/>
      <c r="B213" s="37"/>
      <c r="C213" s="37"/>
    </row>
    <row r="214" spans="1:8" x14ac:dyDescent="0.25">
      <c r="A214" s="37"/>
      <c r="B214" s="37"/>
      <c r="C214" s="37"/>
    </row>
    <row r="215" spans="1:8" x14ac:dyDescent="0.25">
      <c r="A215" s="37"/>
      <c r="B215" s="37"/>
      <c r="C215" s="37"/>
    </row>
    <row r="216" spans="1:8" x14ac:dyDescent="0.25">
      <c r="A216" s="37"/>
      <c r="B216" s="37"/>
      <c r="C216" s="37"/>
    </row>
    <row r="217" spans="1:8" x14ac:dyDescent="0.25">
      <c r="A217" s="37"/>
      <c r="B217" s="37"/>
      <c r="C217" s="37"/>
      <c r="D217" s="37"/>
    </row>
    <row r="218" spans="1:8" x14ac:dyDescent="0.25">
      <c r="A218" s="37"/>
      <c r="B218" s="37"/>
      <c r="C218" s="37"/>
      <c r="D218" s="37"/>
    </row>
    <row r="219" spans="1:8" x14ac:dyDescent="0.25">
      <c r="A219" s="37"/>
      <c r="B219" s="37"/>
      <c r="C219" s="37"/>
      <c r="H219" s="38"/>
    </row>
    <row r="220" spans="1:8" x14ac:dyDescent="0.25">
      <c r="A220" s="37"/>
      <c r="B220" s="37"/>
      <c r="C220" s="37"/>
    </row>
    <row r="221" spans="1:8" x14ac:dyDescent="0.25">
      <c r="A221" s="37"/>
      <c r="B221" s="37"/>
      <c r="C221" s="37"/>
    </row>
    <row r="222" spans="1:8" x14ac:dyDescent="0.25">
      <c r="A222" s="37"/>
      <c r="B222" s="37"/>
      <c r="C222" s="37"/>
      <c r="D222" s="37"/>
      <c r="H222" s="38"/>
    </row>
    <row r="223" spans="1:8" x14ac:dyDescent="0.25">
      <c r="A223" s="37"/>
      <c r="B223" s="37"/>
      <c r="C223" s="37"/>
    </row>
    <row r="224" spans="1:8" x14ac:dyDescent="0.25">
      <c r="A224" s="37"/>
      <c r="B224" s="37"/>
      <c r="C224" s="37"/>
    </row>
    <row r="230" spans="1:4" x14ac:dyDescent="0.25">
      <c r="A230" s="37"/>
      <c r="B230" s="37"/>
      <c r="C230" s="37"/>
    </row>
    <row r="231" spans="1:4" x14ac:dyDescent="0.25">
      <c r="A231" s="37"/>
      <c r="B231" s="37"/>
      <c r="C231" s="37"/>
    </row>
    <row r="232" spans="1:4" x14ac:dyDescent="0.25">
      <c r="A232" s="37"/>
      <c r="B232" s="37"/>
      <c r="C232" s="37"/>
    </row>
    <row r="233" spans="1:4" x14ac:dyDescent="0.25">
      <c r="A233" s="37"/>
      <c r="B233" s="37"/>
      <c r="C233" s="37"/>
    </row>
    <row r="234" spans="1:4" x14ac:dyDescent="0.25">
      <c r="A234" s="37"/>
      <c r="B234" s="37"/>
      <c r="C234" s="37"/>
    </row>
    <row r="235" spans="1:4" x14ac:dyDescent="0.25">
      <c r="A235" s="37"/>
      <c r="B235" s="37"/>
      <c r="C235" s="37"/>
    </row>
    <row r="236" spans="1:4" x14ac:dyDescent="0.25">
      <c r="A236" s="37"/>
      <c r="B236" s="37"/>
      <c r="C236" s="37"/>
      <c r="D236" s="37"/>
    </row>
    <row r="237" spans="1:4" x14ac:dyDescent="0.25">
      <c r="A237" s="37"/>
      <c r="B237" s="37"/>
      <c r="C237" s="37"/>
    </row>
    <row r="238" spans="1:4" x14ac:dyDescent="0.25">
      <c r="A238" s="37"/>
      <c r="B238" s="37"/>
      <c r="C238" s="37"/>
    </row>
    <row r="239" spans="1:4" x14ac:dyDescent="0.25">
      <c r="A239" s="37"/>
      <c r="B239" s="37"/>
      <c r="C239" s="37"/>
    </row>
    <row r="240" spans="1:4" x14ac:dyDescent="0.25">
      <c r="A240" s="37"/>
      <c r="B240" s="37"/>
      <c r="C240" s="37"/>
    </row>
    <row r="241" spans="1:24" x14ac:dyDescent="0.25">
      <c r="A241" s="37"/>
      <c r="B241" s="37"/>
      <c r="C241" s="37"/>
    </row>
    <row r="242" spans="1:24" x14ac:dyDescent="0.25">
      <c r="A242" s="37"/>
      <c r="B242" s="37"/>
      <c r="C242" s="37"/>
    </row>
    <row r="243" spans="1:24" x14ac:dyDescent="0.25">
      <c r="A243" s="37"/>
      <c r="B243" s="37"/>
      <c r="C243" s="37"/>
    </row>
    <row r="244" spans="1:24" x14ac:dyDescent="0.25">
      <c r="A244" s="37"/>
      <c r="B244" s="37"/>
      <c r="C244" s="37"/>
      <c r="D244" s="37"/>
    </row>
    <row r="245" spans="1:24" x14ac:dyDescent="0.25">
      <c r="A245" s="37"/>
      <c r="B245" s="37"/>
      <c r="C245" s="37"/>
    </row>
    <row r="246" spans="1:24" x14ac:dyDescent="0.25">
      <c r="A246" s="37"/>
      <c r="B246" s="37"/>
      <c r="C246" s="37"/>
      <c r="D246" s="37"/>
    </row>
    <row r="248" spans="1:24" x14ac:dyDescent="0.25">
      <c r="A248" s="15"/>
      <c r="B248" s="15"/>
      <c r="C248" s="15"/>
      <c r="D248" s="15"/>
      <c r="E248" s="16"/>
      <c r="G248" s="16"/>
      <c r="H248" s="16"/>
      <c r="I248" s="16"/>
      <c r="J248" s="16"/>
      <c r="K248" s="16"/>
      <c r="L248" s="16"/>
      <c r="M248" s="16"/>
      <c r="N248" s="16"/>
      <c r="O248" s="17"/>
      <c r="P248" s="16"/>
      <c r="Q248" s="16"/>
      <c r="R248" s="16"/>
      <c r="S248" s="16"/>
      <c r="T248" s="16"/>
      <c r="U248" s="16"/>
      <c r="V248" s="16"/>
      <c r="W248" s="16"/>
      <c r="X248" s="16"/>
    </row>
  </sheetData>
  <pageMargins left="0.7" right="0.7" top="0.75" bottom="0.75" header="0.3" footer="0.3"/>
  <pageSetup paperSize="9" orientation="portrait" r:id="rId1"/>
  <headerFooter>
    <oddFooter>&amp;C_x000D_&amp;1#&amp;"Aptos"&amp;10&amp;K000000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92D050"/>
  </sheetPr>
  <dimension ref="A1:AJ150"/>
  <sheetViews>
    <sheetView zoomScaleNormal="100" workbookViewId="0">
      <pane xSplit="2" topLeftCell="C1" activePane="topRight" state="frozen"/>
      <selection pane="topRight" activeCell="D31" sqref="D31"/>
    </sheetView>
  </sheetViews>
  <sheetFormatPr defaultColWidth="9.08984375" defaultRowHeight="12.5" x14ac:dyDescent="0.25"/>
  <cols>
    <col min="1" max="1" width="39.81640625" style="41" customWidth="1"/>
    <col min="2" max="2" width="45" style="41" customWidth="1"/>
    <col min="3" max="3" width="12.7265625" style="41" customWidth="1"/>
    <col min="4" max="5" width="13.36328125" style="42" customWidth="1"/>
    <col min="6" max="6" width="11.81640625" style="42" customWidth="1"/>
    <col min="7" max="7" width="11.7265625" style="143" customWidth="1"/>
    <col min="8" max="8" width="9.08984375" style="42"/>
    <col min="9" max="12" width="12.7265625" style="42" customWidth="1"/>
    <col min="13" max="13" width="12.7265625" style="63" customWidth="1"/>
    <col min="14" max="15" width="12.7265625" style="42" customWidth="1"/>
    <col min="16" max="16" width="12.7265625" style="63" customWidth="1"/>
    <col min="17" max="17" width="12.26953125" style="42" bestFit="1" customWidth="1"/>
    <col min="18" max="18" width="12.7265625" style="137" customWidth="1"/>
    <col min="19" max="19" width="12.7265625" style="42" customWidth="1"/>
    <col min="20" max="20" width="12.7265625" style="137" customWidth="1"/>
    <col min="21" max="21" width="12.7265625" style="63" customWidth="1"/>
    <col min="22" max="22" width="12.7265625" style="137" customWidth="1"/>
    <col min="23" max="24" width="12.7265625" style="42" customWidth="1"/>
    <col min="25" max="25" width="12.7265625" style="63" customWidth="1"/>
    <col min="26" max="27" width="12.7265625" style="42" customWidth="1"/>
    <col min="28" max="28" width="12.7265625" style="63" customWidth="1"/>
    <col min="29" max="29" width="12.7265625" style="42" customWidth="1"/>
    <col min="30" max="30" width="9.08984375" style="42"/>
    <col min="31" max="31" width="9.08984375" style="63"/>
    <col min="32" max="33" width="9.08984375" style="42"/>
    <col min="34" max="34" width="9.08984375" style="145"/>
    <col min="35" max="35" width="9.08984375" style="42"/>
    <col min="36" max="16384" width="9.08984375" style="41"/>
  </cols>
  <sheetData>
    <row r="1" spans="1:36" s="157" customFormat="1" x14ac:dyDescent="0.25">
      <c r="A1" s="157" t="s">
        <v>0</v>
      </c>
      <c r="D1" s="158">
        <f t="shared" ref="D1:U1" si="0">SUM(D4:D73)</f>
        <v>57</v>
      </c>
      <c r="E1" s="158">
        <f t="shared" si="0"/>
        <v>13</v>
      </c>
      <c r="F1" s="158">
        <f t="shared" si="0"/>
        <v>132</v>
      </c>
      <c r="G1" s="158">
        <f t="shared" si="0"/>
        <v>14</v>
      </c>
      <c r="H1" s="158">
        <f t="shared" si="0"/>
        <v>293</v>
      </c>
      <c r="I1" s="158">
        <f t="shared" si="0"/>
        <v>96</v>
      </c>
      <c r="J1" s="158">
        <f t="shared" si="0"/>
        <v>77</v>
      </c>
      <c r="K1" s="158">
        <f t="shared" si="0"/>
        <v>2201235</v>
      </c>
      <c r="L1" s="158">
        <f t="shared" si="0"/>
        <v>4615</v>
      </c>
      <c r="M1" s="158">
        <f t="shared" si="0"/>
        <v>2205850</v>
      </c>
      <c r="N1" s="158">
        <f t="shared" si="0"/>
        <v>2034038</v>
      </c>
      <c r="O1" s="158">
        <f t="shared" si="0"/>
        <v>4409</v>
      </c>
      <c r="P1" s="158">
        <f t="shared" si="0"/>
        <v>2038447</v>
      </c>
      <c r="Q1" s="158">
        <f t="shared" si="0"/>
        <v>892037</v>
      </c>
      <c r="R1" s="189">
        <f>Q1/N1</f>
        <v>0.43855473693215169</v>
      </c>
      <c r="S1" s="158">
        <f t="shared" si="0"/>
        <v>3724</v>
      </c>
      <c r="T1" s="189">
        <f>S1/O1</f>
        <v>0.84463597187570882</v>
      </c>
      <c r="U1" s="158">
        <f t="shared" si="0"/>
        <v>895761</v>
      </c>
      <c r="V1" s="189">
        <f>U1/P1</f>
        <v>0.43943305859804055</v>
      </c>
      <c r="W1" s="158">
        <f>SUM(W4:W73)</f>
        <v>31009</v>
      </c>
      <c r="X1" s="158">
        <f t="shared" ref="X1:AI1" si="1">SUM(X4:X73)</f>
        <v>576</v>
      </c>
      <c r="Y1" s="158">
        <f t="shared" si="1"/>
        <v>31585</v>
      </c>
      <c r="Z1" s="158">
        <f t="shared" si="1"/>
        <v>23358</v>
      </c>
      <c r="AA1" s="158">
        <f t="shared" si="1"/>
        <v>406</v>
      </c>
      <c r="AB1" s="158">
        <f t="shared" si="1"/>
        <v>23764</v>
      </c>
      <c r="AC1" s="158">
        <f t="shared" si="1"/>
        <v>6592</v>
      </c>
      <c r="AD1" s="158">
        <f t="shared" si="1"/>
        <v>66433</v>
      </c>
      <c r="AE1" s="158">
        <f t="shared" si="1"/>
        <v>73025</v>
      </c>
      <c r="AF1" s="158">
        <f t="shared" si="1"/>
        <v>90</v>
      </c>
      <c r="AG1" s="158">
        <f t="shared" si="1"/>
        <v>42</v>
      </c>
      <c r="AH1" s="162">
        <f t="shared" si="1"/>
        <v>0</v>
      </c>
      <c r="AI1" s="158">
        <f t="shared" si="1"/>
        <v>132</v>
      </c>
    </row>
    <row r="2" spans="1:36" x14ac:dyDescent="0.25">
      <c r="M2" s="42"/>
      <c r="P2" s="42"/>
      <c r="R2" s="42"/>
      <c r="T2" s="42"/>
      <c r="U2" s="42"/>
      <c r="V2" s="42"/>
      <c r="Y2" s="42"/>
      <c r="AB2" s="42"/>
      <c r="AE2" s="42"/>
    </row>
    <row r="3" spans="1:36" s="23" customFormat="1" ht="13" x14ac:dyDescent="0.25">
      <c r="A3" s="139" t="s">
        <v>1</v>
      </c>
      <c r="B3" s="139" t="s">
        <v>564</v>
      </c>
      <c r="C3" s="139" t="s">
        <v>2</v>
      </c>
      <c r="D3" s="140" t="s">
        <v>565</v>
      </c>
      <c r="E3" s="140" t="s">
        <v>566</v>
      </c>
      <c r="F3" s="140" t="s">
        <v>3</v>
      </c>
      <c r="G3" s="144" t="s">
        <v>101</v>
      </c>
      <c r="H3" s="140" t="s">
        <v>5</v>
      </c>
      <c r="I3" s="140" t="s">
        <v>6</v>
      </c>
      <c r="J3" s="140" t="s">
        <v>103</v>
      </c>
      <c r="K3" s="140" t="s">
        <v>9</v>
      </c>
      <c r="L3" s="140" t="s">
        <v>10</v>
      </c>
      <c r="M3" s="141" t="s">
        <v>11</v>
      </c>
      <c r="N3" s="140" t="s">
        <v>12</v>
      </c>
      <c r="O3" s="140" t="s">
        <v>13</v>
      </c>
      <c r="P3" s="141" t="s">
        <v>14</v>
      </c>
      <c r="Q3" s="140" t="s">
        <v>15</v>
      </c>
      <c r="R3" s="142" t="s">
        <v>16</v>
      </c>
      <c r="S3" s="140" t="s">
        <v>17</v>
      </c>
      <c r="T3" s="142" t="s">
        <v>18</v>
      </c>
      <c r="U3" s="141" t="s">
        <v>19</v>
      </c>
      <c r="V3" s="142" t="s">
        <v>20</v>
      </c>
      <c r="W3" s="140" t="s">
        <v>21</v>
      </c>
      <c r="X3" s="140" t="s">
        <v>22</v>
      </c>
      <c r="Y3" s="141" t="s">
        <v>23</v>
      </c>
      <c r="Z3" s="140" t="s">
        <v>24</v>
      </c>
      <c r="AA3" s="140" t="s">
        <v>25</v>
      </c>
      <c r="AB3" s="141" t="s">
        <v>26</v>
      </c>
      <c r="AC3" s="140" t="s">
        <v>27</v>
      </c>
      <c r="AD3" s="140" t="s">
        <v>28</v>
      </c>
      <c r="AE3" s="141" t="s">
        <v>29</v>
      </c>
      <c r="AF3" s="140" t="s">
        <v>30</v>
      </c>
      <c r="AG3" s="140" t="s">
        <v>110</v>
      </c>
      <c r="AH3" s="146" t="s">
        <v>32</v>
      </c>
      <c r="AI3" s="140" t="s">
        <v>33</v>
      </c>
    </row>
    <row r="4" spans="1:36" s="39" customFormat="1" x14ac:dyDescent="0.25">
      <c r="A4" s="119" t="s">
        <v>726</v>
      </c>
      <c r="B4" s="39" t="s">
        <v>725</v>
      </c>
      <c r="C4" s="119" t="s">
        <v>35</v>
      </c>
      <c r="D4" s="43">
        <v>1</v>
      </c>
      <c r="E4" s="147">
        <v>0</v>
      </c>
      <c r="F4" s="43">
        <v>2</v>
      </c>
      <c r="G4" s="147">
        <v>0</v>
      </c>
      <c r="H4" s="43">
        <v>4</v>
      </c>
      <c r="I4" s="43">
        <v>1</v>
      </c>
      <c r="J4" s="43">
        <v>1</v>
      </c>
      <c r="K4" s="43">
        <v>24729</v>
      </c>
      <c r="L4" s="43">
        <v>38</v>
      </c>
      <c r="M4" s="136">
        <f>K4+L4</f>
        <v>24767</v>
      </c>
      <c r="N4" s="43">
        <v>24729</v>
      </c>
      <c r="O4" s="43">
        <v>38</v>
      </c>
      <c r="P4" s="136">
        <f>O4+N4</f>
        <v>24767</v>
      </c>
      <c r="Q4" s="43">
        <v>12685</v>
      </c>
      <c r="R4" s="138">
        <f>Q4/N4</f>
        <v>0.51296049173035707</v>
      </c>
      <c r="S4" s="43">
        <v>36</v>
      </c>
      <c r="T4" s="138">
        <f>S4/O4</f>
        <v>0.94736842105263153</v>
      </c>
      <c r="U4" s="136">
        <f>S4+Q4</f>
        <v>12721</v>
      </c>
      <c r="V4" s="138">
        <f>U4/P4</f>
        <v>0.51362700367424396</v>
      </c>
      <c r="W4" s="43">
        <v>471</v>
      </c>
      <c r="X4" s="43">
        <v>6</v>
      </c>
      <c r="Y4" s="136">
        <f>X4+W4</f>
        <v>477</v>
      </c>
      <c r="Z4" s="43">
        <v>226</v>
      </c>
      <c r="AA4" s="43">
        <v>6</v>
      </c>
      <c r="AB4" s="136">
        <f>AA4+Z4</f>
        <v>232</v>
      </c>
      <c r="AC4" s="120">
        <v>17</v>
      </c>
      <c r="AD4" s="43">
        <v>621</v>
      </c>
      <c r="AE4" s="136">
        <f>AD4+AC4</f>
        <v>638</v>
      </c>
      <c r="AF4" s="43">
        <v>2</v>
      </c>
      <c r="AG4" s="43">
        <v>1</v>
      </c>
      <c r="AH4" s="147">
        <v>0</v>
      </c>
      <c r="AI4" s="43">
        <v>2</v>
      </c>
      <c r="AJ4" s="43"/>
    </row>
    <row r="5" spans="1:36" s="39" customFormat="1" x14ac:dyDescent="0.25">
      <c r="A5" s="119" t="s">
        <v>726</v>
      </c>
      <c r="B5" s="39" t="s">
        <v>567</v>
      </c>
      <c r="C5" s="119" t="s">
        <v>35</v>
      </c>
      <c r="D5" s="43">
        <v>1</v>
      </c>
      <c r="E5" s="147">
        <v>0</v>
      </c>
      <c r="F5" s="43">
        <v>2</v>
      </c>
      <c r="G5" s="147">
        <v>0</v>
      </c>
      <c r="H5" s="43">
        <v>11</v>
      </c>
      <c r="I5" s="43">
        <v>1</v>
      </c>
      <c r="J5" s="43">
        <v>0</v>
      </c>
      <c r="K5" s="43">
        <v>34563</v>
      </c>
      <c r="L5" s="43">
        <v>120</v>
      </c>
      <c r="M5" s="136">
        <f t="shared" ref="M5:M68" si="2">K5+L5</f>
        <v>34683</v>
      </c>
      <c r="N5" s="43">
        <v>34563</v>
      </c>
      <c r="O5" s="43">
        <v>120</v>
      </c>
      <c r="P5" s="136">
        <f t="shared" ref="P5:P68" si="3">O5+N5</f>
        <v>34683</v>
      </c>
      <c r="Q5" s="43">
        <v>15848</v>
      </c>
      <c r="R5" s="138">
        <f t="shared" ref="R5:R68" si="4">Q5/N5</f>
        <v>0.45852501229638631</v>
      </c>
      <c r="S5" s="43">
        <v>105</v>
      </c>
      <c r="T5" s="138">
        <f t="shared" ref="T5:T68" si="5">S5/O5</f>
        <v>0.875</v>
      </c>
      <c r="U5" s="136">
        <f t="shared" ref="U5:U68" si="6">S5+Q5</f>
        <v>15953</v>
      </c>
      <c r="V5" s="138">
        <f t="shared" ref="V5:V68" si="7">U5/P5</f>
        <v>0.45996597756826113</v>
      </c>
      <c r="W5" s="43">
        <v>480</v>
      </c>
      <c r="X5" s="43">
        <v>13</v>
      </c>
      <c r="Y5" s="136">
        <f t="shared" ref="Y5:Y68" si="8">X5+W5</f>
        <v>493</v>
      </c>
      <c r="Z5" s="43">
        <v>411</v>
      </c>
      <c r="AA5" s="43">
        <v>12</v>
      </c>
      <c r="AB5" s="136">
        <f t="shared" ref="AB5:AB68" si="9">AA5+Z5</f>
        <v>423</v>
      </c>
      <c r="AC5" s="120">
        <v>54</v>
      </c>
      <c r="AD5" s="43">
        <v>669</v>
      </c>
      <c r="AE5" s="136">
        <f t="shared" ref="AE5:AE68" si="10">AD5+AC5</f>
        <v>723</v>
      </c>
      <c r="AF5" s="43">
        <v>4</v>
      </c>
      <c r="AG5" s="43">
        <v>1</v>
      </c>
      <c r="AH5" s="147">
        <v>0</v>
      </c>
      <c r="AI5" s="43">
        <v>2</v>
      </c>
      <c r="AJ5" s="43"/>
    </row>
    <row r="6" spans="1:36" s="39" customFormat="1" x14ac:dyDescent="0.25">
      <c r="A6" s="119" t="s">
        <v>726</v>
      </c>
      <c r="B6" s="119" t="s">
        <v>568</v>
      </c>
      <c r="C6" s="119" t="s">
        <v>35</v>
      </c>
      <c r="D6" s="43">
        <v>1</v>
      </c>
      <c r="E6" s="147">
        <v>0</v>
      </c>
      <c r="F6" s="43">
        <v>5</v>
      </c>
      <c r="G6" s="147">
        <v>0</v>
      </c>
      <c r="H6" s="43">
        <v>18</v>
      </c>
      <c r="I6" s="43">
        <v>4</v>
      </c>
      <c r="J6" s="43">
        <v>2</v>
      </c>
      <c r="K6" s="43">
        <v>97767</v>
      </c>
      <c r="L6" s="43">
        <v>230</v>
      </c>
      <c r="M6" s="136">
        <f t="shared" si="2"/>
        <v>97997</v>
      </c>
      <c r="N6" s="43">
        <v>97767</v>
      </c>
      <c r="O6" s="43">
        <v>230</v>
      </c>
      <c r="P6" s="136">
        <f t="shared" si="3"/>
        <v>97997</v>
      </c>
      <c r="Q6" s="43">
        <v>24366</v>
      </c>
      <c r="R6" s="138">
        <f t="shared" si="4"/>
        <v>0.24922519868667342</v>
      </c>
      <c r="S6" s="43">
        <v>165</v>
      </c>
      <c r="T6" s="138">
        <f t="shared" si="5"/>
        <v>0.71739130434782605</v>
      </c>
      <c r="U6" s="136">
        <f t="shared" si="6"/>
        <v>24531</v>
      </c>
      <c r="V6" s="138">
        <f t="shared" si="7"/>
        <v>0.25032398950988294</v>
      </c>
      <c r="W6" s="43">
        <v>227</v>
      </c>
      <c r="X6" s="43">
        <v>5</v>
      </c>
      <c r="Y6" s="136">
        <f t="shared" si="8"/>
        <v>232</v>
      </c>
      <c r="Z6" s="43">
        <v>192</v>
      </c>
      <c r="AA6" s="43">
        <v>4</v>
      </c>
      <c r="AB6" s="136">
        <f t="shared" si="9"/>
        <v>196</v>
      </c>
      <c r="AC6" s="120">
        <v>72</v>
      </c>
      <c r="AD6" s="43">
        <v>36</v>
      </c>
      <c r="AE6" s="136">
        <f t="shared" si="10"/>
        <v>108</v>
      </c>
      <c r="AF6" s="43">
        <v>5</v>
      </c>
      <c r="AG6" s="43">
        <v>2</v>
      </c>
      <c r="AH6" s="147">
        <v>0</v>
      </c>
      <c r="AI6" s="43">
        <v>5</v>
      </c>
      <c r="AJ6" s="43"/>
    </row>
    <row r="7" spans="1:36" s="39" customFormat="1" x14ac:dyDescent="0.25">
      <c r="A7" s="119" t="s">
        <v>726</v>
      </c>
      <c r="B7" s="39" t="s">
        <v>727</v>
      </c>
      <c r="C7" s="119" t="s">
        <v>35</v>
      </c>
      <c r="D7" s="43">
        <v>1</v>
      </c>
      <c r="E7" s="147">
        <v>0</v>
      </c>
      <c r="F7" s="43">
        <v>2</v>
      </c>
      <c r="G7" s="147">
        <v>0</v>
      </c>
      <c r="H7" s="43">
        <v>4</v>
      </c>
      <c r="I7" s="43">
        <v>1</v>
      </c>
      <c r="J7" s="43">
        <v>1</v>
      </c>
      <c r="K7" s="43">
        <v>35803</v>
      </c>
      <c r="L7" s="43">
        <v>122</v>
      </c>
      <c r="M7" s="136">
        <f t="shared" si="2"/>
        <v>35925</v>
      </c>
      <c r="N7" s="43">
        <v>35803</v>
      </c>
      <c r="O7" s="43">
        <v>122</v>
      </c>
      <c r="P7" s="136">
        <f t="shared" si="3"/>
        <v>35925</v>
      </c>
      <c r="Q7" s="43">
        <v>13754</v>
      </c>
      <c r="R7" s="138">
        <f t="shared" si="4"/>
        <v>0.38415775214367509</v>
      </c>
      <c r="S7" s="43">
        <v>91</v>
      </c>
      <c r="T7" s="138">
        <f t="shared" si="5"/>
        <v>0.74590163934426235</v>
      </c>
      <c r="U7" s="136">
        <f t="shared" si="6"/>
        <v>13845</v>
      </c>
      <c r="V7" s="138">
        <f t="shared" si="7"/>
        <v>0.38538622129436323</v>
      </c>
      <c r="W7" s="43">
        <v>259</v>
      </c>
      <c r="X7" s="43">
        <v>19</v>
      </c>
      <c r="Y7" s="136">
        <f t="shared" si="8"/>
        <v>278</v>
      </c>
      <c r="Z7" s="43">
        <v>189</v>
      </c>
      <c r="AA7" s="43">
        <v>10</v>
      </c>
      <c r="AB7" s="136">
        <f t="shared" si="9"/>
        <v>199</v>
      </c>
      <c r="AC7" s="120">
        <v>36</v>
      </c>
      <c r="AD7" s="43">
        <v>1730</v>
      </c>
      <c r="AE7" s="136">
        <f t="shared" si="10"/>
        <v>1766</v>
      </c>
      <c r="AF7" s="43">
        <v>1</v>
      </c>
      <c r="AG7" s="147">
        <v>0</v>
      </c>
      <c r="AH7" s="147">
        <v>0</v>
      </c>
      <c r="AI7" s="43">
        <v>2</v>
      </c>
      <c r="AJ7" s="43"/>
    </row>
    <row r="8" spans="1:36" s="39" customFormat="1" x14ac:dyDescent="0.25">
      <c r="A8" s="119" t="s">
        <v>726</v>
      </c>
      <c r="B8" s="39" t="s">
        <v>569</v>
      </c>
      <c r="C8" s="119" t="s">
        <v>35</v>
      </c>
      <c r="D8" s="43">
        <v>1</v>
      </c>
      <c r="E8" s="147">
        <v>0</v>
      </c>
      <c r="F8" s="43">
        <v>1</v>
      </c>
      <c r="G8" s="147">
        <v>0</v>
      </c>
      <c r="H8" s="43">
        <v>3</v>
      </c>
      <c r="I8" s="147">
        <v>1</v>
      </c>
      <c r="J8" s="147">
        <v>1</v>
      </c>
      <c r="K8" s="43">
        <v>13612</v>
      </c>
      <c r="L8" s="43">
        <v>7</v>
      </c>
      <c r="M8" s="136">
        <f t="shared" si="2"/>
        <v>13619</v>
      </c>
      <c r="N8" s="39">
        <v>13612</v>
      </c>
      <c r="O8" s="39">
        <v>7</v>
      </c>
      <c r="P8" s="136">
        <f t="shared" si="3"/>
        <v>13619</v>
      </c>
      <c r="Q8" s="43">
        <v>3461</v>
      </c>
      <c r="R8" s="138">
        <f t="shared" si="4"/>
        <v>0.25426094622392009</v>
      </c>
      <c r="S8" s="43">
        <v>2</v>
      </c>
      <c r="T8" s="138">
        <f t="shared" si="5"/>
        <v>0.2857142857142857</v>
      </c>
      <c r="U8" s="136">
        <f t="shared" si="6"/>
        <v>3463</v>
      </c>
      <c r="V8" s="138">
        <f t="shared" si="7"/>
        <v>0.25427711285703797</v>
      </c>
      <c r="W8" s="43">
        <v>85</v>
      </c>
      <c r="X8" s="43">
        <v>0</v>
      </c>
      <c r="Y8" s="136">
        <f t="shared" si="8"/>
        <v>85</v>
      </c>
      <c r="Z8" s="43">
        <v>66</v>
      </c>
      <c r="AA8" s="147">
        <v>0</v>
      </c>
      <c r="AB8" s="136">
        <f t="shared" si="9"/>
        <v>66</v>
      </c>
      <c r="AC8" s="120">
        <v>2</v>
      </c>
      <c r="AD8" s="43">
        <v>125</v>
      </c>
      <c r="AE8" s="136">
        <f t="shared" si="10"/>
        <v>127</v>
      </c>
      <c r="AF8" s="43">
        <v>2</v>
      </c>
      <c r="AG8" s="147">
        <v>1</v>
      </c>
      <c r="AH8" s="147">
        <v>0</v>
      </c>
      <c r="AI8" s="43">
        <v>1</v>
      </c>
      <c r="AJ8" s="43"/>
    </row>
    <row r="9" spans="1:36" s="39" customFormat="1" x14ac:dyDescent="0.25">
      <c r="A9" s="119" t="s">
        <v>726</v>
      </c>
      <c r="B9" s="39" t="s">
        <v>570</v>
      </c>
      <c r="C9" s="119" t="s">
        <v>35</v>
      </c>
      <c r="D9" s="43">
        <v>1</v>
      </c>
      <c r="E9" s="147">
        <v>0</v>
      </c>
      <c r="F9" s="43">
        <v>1</v>
      </c>
      <c r="G9" s="147">
        <v>0</v>
      </c>
      <c r="H9" s="43">
        <v>4</v>
      </c>
      <c r="I9" s="147">
        <v>0</v>
      </c>
      <c r="J9" s="147">
        <v>0</v>
      </c>
      <c r="K9" s="43">
        <v>12398</v>
      </c>
      <c r="L9" s="43">
        <v>9</v>
      </c>
      <c r="M9" s="136">
        <f t="shared" si="2"/>
        <v>12407</v>
      </c>
      <c r="N9" s="39">
        <v>12398</v>
      </c>
      <c r="O9" s="39">
        <v>9</v>
      </c>
      <c r="P9" s="136">
        <f t="shared" si="3"/>
        <v>12407</v>
      </c>
      <c r="Q9" s="43">
        <v>5282</v>
      </c>
      <c r="R9" s="138">
        <f t="shared" si="4"/>
        <v>0.42603645749314406</v>
      </c>
      <c r="S9" s="43">
        <v>6</v>
      </c>
      <c r="T9" s="138">
        <f t="shared" si="5"/>
        <v>0.66666666666666663</v>
      </c>
      <c r="U9" s="136">
        <f t="shared" si="6"/>
        <v>5288</v>
      </c>
      <c r="V9" s="138">
        <f t="shared" si="7"/>
        <v>0.42621100991375838</v>
      </c>
      <c r="W9" s="43">
        <v>442</v>
      </c>
      <c r="X9" s="43">
        <v>1</v>
      </c>
      <c r="Y9" s="136">
        <f t="shared" si="8"/>
        <v>443</v>
      </c>
      <c r="Z9" s="43">
        <v>202</v>
      </c>
      <c r="AA9" s="147">
        <v>1</v>
      </c>
      <c r="AB9" s="136">
        <f t="shared" si="9"/>
        <v>203</v>
      </c>
      <c r="AC9" s="120">
        <v>39</v>
      </c>
      <c r="AD9" s="43">
        <v>173</v>
      </c>
      <c r="AE9" s="136">
        <f t="shared" si="10"/>
        <v>212</v>
      </c>
      <c r="AF9" s="43">
        <v>1</v>
      </c>
      <c r="AG9" s="147">
        <v>1</v>
      </c>
      <c r="AH9" s="147">
        <v>0</v>
      </c>
      <c r="AI9" s="43">
        <v>1</v>
      </c>
      <c r="AJ9" s="43"/>
    </row>
    <row r="10" spans="1:36" s="39" customFormat="1" x14ac:dyDescent="0.25">
      <c r="A10" s="119" t="s">
        <v>726</v>
      </c>
      <c r="B10" s="39" t="s">
        <v>571</v>
      </c>
      <c r="C10" s="119" t="s">
        <v>35</v>
      </c>
      <c r="D10" s="43">
        <v>1</v>
      </c>
      <c r="E10" s="147">
        <v>0</v>
      </c>
      <c r="F10" s="43">
        <v>1</v>
      </c>
      <c r="G10" s="147">
        <v>0</v>
      </c>
      <c r="H10" s="43">
        <v>3</v>
      </c>
      <c r="I10" s="147">
        <v>1</v>
      </c>
      <c r="J10" s="147">
        <v>0</v>
      </c>
      <c r="K10" s="43">
        <v>13151</v>
      </c>
      <c r="L10" s="43">
        <v>2</v>
      </c>
      <c r="M10" s="136">
        <f t="shared" si="2"/>
        <v>13153</v>
      </c>
      <c r="N10" s="39">
        <v>13151</v>
      </c>
      <c r="O10" s="39">
        <v>2</v>
      </c>
      <c r="P10" s="136">
        <f t="shared" si="3"/>
        <v>13153</v>
      </c>
      <c r="Q10" s="43">
        <v>4964</v>
      </c>
      <c r="R10" s="138">
        <f t="shared" si="4"/>
        <v>0.37746178997794844</v>
      </c>
      <c r="S10" s="43">
        <v>2</v>
      </c>
      <c r="T10" s="138">
        <f t="shared" si="5"/>
        <v>1</v>
      </c>
      <c r="U10" s="136">
        <f t="shared" si="6"/>
        <v>4966</v>
      </c>
      <c r="V10" s="138">
        <f t="shared" si="7"/>
        <v>0.37755645099977192</v>
      </c>
      <c r="W10" s="43">
        <v>308</v>
      </c>
      <c r="X10" s="43">
        <v>1</v>
      </c>
      <c r="Y10" s="136">
        <f t="shared" si="8"/>
        <v>309</v>
      </c>
      <c r="Z10" s="43">
        <v>261</v>
      </c>
      <c r="AA10" s="147">
        <v>1</v>
      </c>
      <c r="AB10" s="136">
        <f t="shared" si="9"/>
        <v>262</v>
      </c>
      <c r="AC10" s="120">
        <v>5</v>
      </c>
      <c r="AD10" s="43">
        <v>106</v>
      </c>
      <c r="AE10" s="136">
        <f t="shared" si="10"/>
        <v>111</v>
      </c>
      <c r="AF10" s="147">
        <v>0</v>
      </c>
      <c r="AG10" s="147">
        <v>0</v>
      </c>
      <c r="AH10" s="147">
        <v>0</v>
      </c>
      <c r="AI10" s="43">
        <v>1</v>
      </c>
      <c r="AJ10" s="43"/>
    </row>
    <row r="11" spans="1:36" s="39" customFormat="1" x14ac:dyDescent="0.25">
      <c r="A11" s="119" t="s">
        <v>572</v>
      </c>
      <c r="B11" s="119" t="s">
        <v>573</v>
      </c>
      <c r="C11" s="119" t="s">
        <v>35</v>
      </c>
      <c r="D11" s="43">
        <v>1</v>
      </c>
      <c r="E11" s="147">
        <v>0</v>
      </c>
      <c r="F11" s="43">
        <v>2</v>
      </c>
      <c r="G11" s="147">
        <v>0</v>
      </c>
      <c r="H11" s="43">
        <v>5</v>
      </c>
      <c r="I11" s="147">
        <v>2</v>
      </c>
      <c r="J11" s="147">
        <v>1</v>
      </c>
      <c r="K11" s="43">
        <v>61764</v>
      </c>
      <c r="L11" s="43">
        <v>22</v>
      </c>
      <c r="M11" s="136">
        <f t="shared" si="2"/>
        <v>61786</v>
      </c>
      <c r="N11" s="43">
        <v>61764</v>
      </c>
      <c r="O11" s="43">
        <v>22</v>
      </c>
      <c r="P11" s="136">
        <f t="shared" si="3"/>
        <v>61786</v>
      </c>
      <c r="Q11" s="43">
        <v>26782</v>
      </c>
      <c r="R11" s="138">
        <f t="shared" si="4"/>
        <v>0.43361828897092158</v>
      </c>
      <c r="S11" s="43">
        <v>18</v>
      </c>
      <c r="T11" s="138">
        <f t="shared" si="5"/>
        <v>0.81818181818181823</v>
      </c>
      <c r="U11" s="136">
        <f t="shared" si="6"/>
        <v>26800</v>
      </c>
      <c r="V11" s="138">
        <f t="shared" si="7"/>
        <v>0.43375521962904218</v>
      </c>
      <c r="W11" s="43">
        <v>523</v>
      </c>
      <c r="X11" s="43">
        <v>7</v>
      </c>
      <c r="Y11" s="136">
        <f t="shared" si="8"/>
        <v>530</v>
      </c>
      <c r="Z11" s="43">
        <v>375</v>
      </c>
      <c r="AA11" s="147">
        <v>2</v>
      </c>
      <c r="AB11" s="136">
        <f t="shared" si="9"/>
        <v>377</v>
      </c>
      <c r="AC11" s="120">
        <v>74</v>
      </c>
      <c r="AD11" s="43">
        <v>3314</v>
      </c>
      <c r="AE11" s="136">
        <f t="shared" si="10"/>
        <v>3388</v>
      </c>
      <c r="AF11" s="147">
        <v>1</v>
      </c>
      <c r="AG11" s="147">
        <v>1</v>
      </c>
      <c r="AH11" s="147">
        <v>0</v>
      </c>
      <c r="AI11" s="43">
        <v>2</v>
      </c>
      <c r="AJ11" s="43"/>
    </row>
    <row r="12" spans="1:36" s="39" customFormat="1" x14ac:dyDescent="0.25">
      <c r="A12" s="119" t="s">
        <v>572</v>
      </c>
      <c r="B12" s="119" t="s">
        <v>574</v>
      </c>
      <c r="C12" s="119" t="s">
        <v>35</v>
      </c>
      <c r="D12" s="43">
        <v>1</v>
      </c>
      <c r="E12" s="147">
        <v>0</v>
      </c>
      <c r="F12" s="43">
        <v>2</v>
      </c>
      <c r="G12" s="147">
        <v>0</v>
      </c>
      <c r="H12" s="43">
        <v>4</v>
      </c>
      <c r="I12" s="147">
        <v>1</v>
      </c>
      <c r="J12" s="147">
        <v>1</v>
      </c>
      <c r="K12" s="43">
        <v>75814</v>
      </c>
      <c r="L12" s="43">
        <v>30</v>
      </c>
      <c r="M12" s="136">
        <f t="shared" si="2"/>
        <v>75844</v>
      </c>
      <c r="N12" s="43">
        <v>75814</v>
      </c>
      <c r="O12" s="43">
        <v>30</v>
      </c>
      <c r="P12" s="136">
        <f t="shared" si="3"/>
        <v>75844</v>
      </c>
      <c r="Q12" s="43">
        <v>29002</v>
      </c>
      <c r="R12" s="138">
        <f t="shared" si="4"/>
        <v>0.38254148310338459</v>
      </c>
      <c r="S12" s="43">
        <v>26</v>
      </c>
      <c r="T12" s="138">
        <f t="shared" si="5"/>
        <v>0.8666666666666667</v>
      </c>
      <c r="U12" s="136">
        <f t="shared" si="6"/>
        <v>29028</v>
      </c>
      <c r="V12" s="138">
        <f t="shared" si="7"/>
        <v>0.38273297821844837</v>
      </c>
      <c r="W12" s="43">
        <v>590</v>
      </c>
      <c r="X12" s="43">
        <v>5</v>
      </c>
      <c r="Y12" s="136">
        <f t="shared" si="8"/>
        <v>595</v>
      </c>
      <c r="Z12" s="43">
        <v>493</v>
      </c>
      <c r="AA12" s="147">
        <v>3</v>
      </c>
      <c r="AB12" s="136">
        <f t="shared" si="9"/>
        <v>496</v>
      </c>
      <c r="AC12" s="120">
        <v>5</v>
      </c>
      <c r="AD12" s="43">
        <v>2148</v>
      </c>
      <c r="AE12" s="136">
        <f t="shared" si="10"/>
        <v>2153</v>
      </c>
      <c r="AF12" s="147">
        <v>1</v>
      </c>
      <c r="AG12" s="147">
        <v>1</v>
      </c>
      <c r="AH12" s="147">
        <v>0</v>
      </c>
      <c r="AI12" s="43">
        <v>2</v>
      </c>
      <c r="AJ12" s="43"/>
    </row>
    <row r="13" spans="1:36" s="39" customFormat="1" x14ac:dyDescent="0.25">
      <c r="A13" s="119" t="s">
        <v>572</v>
      </c>
      <c r="B13" s="39" t="s">
        <v>575</v>
      </c>
      <c r="C13" s="119" t="s">
        <v>35</v>
      </c>
      <c r="D13" s="43">
        <v>1</v>
      </c>
      <c r="E13" s="147">
        <v>0</v>
      </c>
      <c r="F13" s="43">
        <v>2</v>
      </c>
      <c r="G13" s="147">
        <v>0</v>
      </c>
      <c r="H13" s="43">
        <v>4</v>
      </c>
      <c r="I13" s="147">
        <v>2</v>
      </c>
      <c r="J13" s="147">
        <v>2</v>
      </c>
      <c r="K13" s="43">
        <v>77609</v>
      </c>
      <c r="L13" s="43">
        <v>24</v>
      </c>
      <c r="M13" s="136">
        <f t="shared" si="2"/>
        <v>77633</v>
      </c>
      <c r="N13" s="39">
        <v>77609</v>
      </c>
      <c r="O13" s="39">
        <v>24</v>
      </c>
      <c r="P13" s="136">
        <f t="shared" si="3"/>
        <v>77633</v>
      </c>
      <c r="Q13" s="43">
        <v>37015</v>
      </c>
      <c r="R13" s="138">
        <f t="shared" si="4"/>
        <v>0.4769421072298316</v>
      </c>
      <c r="S13" s="43">
        <v>22</v>
      </c>
      <c r="T13" s="138">
        <f t="shared" si="5"/>
        <v>0.91666666666666663</v>
      </c>
      <c r="U13" s="136">
        <f t="shared" si="6"/>
        <v>37037</v>
      </c>
      <c r="V13" s="138">
        <f t="shared" si="7"/>
        <v>0.47707804670694165</v>
      </c>
      <c r="W13" s="43">
        <v>936</v>
      </c>
      <c r="X13" s="43">
        <v>5</v>
      </c>
      <c r="Y13" s="136">
        <f t="shared" si="8"/>
        <v>941</v>
      </c>
      <c r="Z13" s="43">
        <v>743</v>
      </c>
      <c r="AA13" s="147">
        <v>2</v>
      </c>
      <c r="AB13" s="136">
        <f t="shared" si="9"/>
        <v>745</v>
      </c>
      <c r="AC13" s="43">
        <v>54</v>
      </c>
      <c r="AD13" s="43">
        <v>2549</v>
      </c>
      <c r="AE13" s="136">
        <f t="shared" si="10"/>
        <v>2603</v>
      </c>
      <c r="AF13" s="147">
        <v>1</v>
      </c>
      <c r="AG13" s="147">
        <v>0</v>
      </c>
      <c r="AH13" s="147">
        <v>0</v>
      </c>
      <c r="AI13" s="43">
        <v>2</v>
      </c>
      <c r="AJ13" s="43"/>
    </row>
    <row r="14" spans="1:36" s="39" customFormat="1" x14ac:dyDescent="0.25">
      <c r="A14" s="119" t="s">
        <v>572</v>
      </c>
      <c r="B14" s="39" t="s">
        <v>576</v>
      </c>
      <c r="C14" s="119" t="s">
        <v>35</v>
      </c>
      <c r="D14" s="43">
        <v>1</v>
      </c>
      <c r="E14" s="147">
        <v>0</v>
      </c>
      <c r="F14" s="43">
        <v>2</v>
      </c>
      <c r="G14" s="147">
        <v>0</v>
      </c>
      <c r="H14" s="43">
        <v>3</v>
      </c>
      <c r="I14" s="147">
        <v>2</v>
      </c>
      <c r="J14" s="147">
        <v>2</v>
      </c>
      <c r="K14" s="43">
        <v>43654</v>
      </c>
      <c r="L14" s="43">
        <v>53</v>
      </c>
      <c r="M14" s="136">
        <f t="shared" si="2"/>
        <v>43707</v>
      </c>
      <c r="N14" s="43">
        <v>43654</v>
      </c>
      <c r="O14" s="43">
        <v>53</v>
      </c>
      <c r="P14" s="136">
        <f t="shared" si="3"/>
        <v>43707</v>
      </c>
      <c r="Q14" s="43">
        <v>21736</v>
      </c>
      <c r="R14" s="138">
        <f t="shared" si="4"/>
        <v>0.49791542584871945</v>
      </c>
      <c r="S14" s="43">
        <v>47</v>
      </c>
      <c r="T14" s="138">
        <f t="shared" si="5"/>
        <v>0.8867924528301887</v>
      </c>
      <c r="U14" s="136">
        <f t="shared" si="6"/>
        <v>21783</v>
      </c>
      <c r="V14" s="138">
        <f t="shared" si="7"/>
        <v>0.49838698606630516</v>
      </c>
      <c r="W14" s="43">
        <v>461</v>
      </c>
      <c r="X14" s="43">
        <v>28</v>
      </c>
      <c r="Y14" s="136">
        <f t="shared" si="8"/>
        <v>489</v>
      </c>
      <c r="Z14" s="43">
        <v>364</v>
      </c>
      <c r="AA14" s="147">
        <v>10</v>
      </c>
      <c r="AB14" s="136">
        <f t="shared" si="9"/>
        <v>374</v>
      </c>
      <c r="AC14" s="120">
        <v>25</v>
      </c>
      <c r="AD14" s="43">
        <v>2364</v>
      </c>
      <c r="AE14" s="136">
        <f t="shared" si="10"/>
        <v>2389</v>
      </c>
      <c r="AF14" s="147">
        <v>1</v>
      </c>
      <c r="AG14" s="147">
        <v>0</v>
      </c>
      <c r="AH14" s="147">
        <v>0</v>
      </c>
      <c r="AI14" s="43">
        <v>2</v>
      </c>
      <c r="AJ14" s="43"/>
    </row>
    <row r="15" spans="1:36" s="39" customFormat="1" x14ac:dyDescent="0.25">
      <c r="A15" s="119" t="s">
        <v>572</v>
      </c>
      <c r="B15" s="39" t="s">
        <v>577</v>
      </c>
      <c r="C15" s="119" t="s">
        <v>35</v>
      </c>
      <c r="D15" s="43">
        <v>1</v>
      </c>
      <c r="E15" s="147">
        <v>0</v>
      </c>
      <c r="F15" s="43">
        <v>2</v>
      </c>
      <c r="G15" s="147">
        <v>0</v>
      </c>
      <c r="H15" s="43">
        <v>4</v>
      </c>
      <c r="I15" s="147">
        <v>2</v>
      </c>
      <c r="J15" s="147">
        <v>1</v>
      </c>
      <c r="K15" s="43">
        <v>71356</v>
      </c>
      <c r="L15" s="43">
        <v>28</v>
      </c>
      <c r="M15" s="136">
        <f t="shared" si="2"/>
        <v>71384</v>
      </c>
      <c r="N15" s="43">
        <v>71356</v>
      </c>
      <c r="O15" s="43">
        <v>28</v>
      </c>
      <c r="P15" s="136">
        <f t="shared" si="3"/>
        <v>71384</v>
      </c>
      <c r="Q15" s="43">
        <v>26420</v>
      </c>
      <c r="R15" s="138">
        <f t="shared" si="4"/>
        <v>0.37025618027916363</v>
      </c>
      <c r="S15" s="43">
        <v>22</v>
      </c>
      <c r="T15" s="138">
        <f t="shared" si="5"/>
        <v>0.7857142857142857</v>
      </c>
      <c r="U15" s="136">
        <f t="shared" si="6"/>
        <v>26442</v>
      </c>
      <c r="V15" s="138">
        <f t="shared" si="7"/>
        <v>0.37041914154432365</v>
      </c>
      <c r="W15" s="43">
        <v>666</v>
      </c>
      <c r="X15" s="43">
        <v>3</v>
      </c>
      <c r="Y15" s="136">
        <f t="shared" si="8"/>
        <v>669</v>
      </c>
      <c r="Z15" s="43">
        <v>548</v>
      </c>
      <c r="AA15" s="147">
        <v>3</v>
      </c>
      <c r="AB15" s="136">
        <f t="shared" si="9"/>
        <v>551</v>
      </c>
      <c r="AC15" s="120">
        <v>6</v>
      </c>
      <c r="AD15" s="43">
        <v>1202</v>
      </c>
      <c r="AE15" s="136">
        <f t="shared" si="10"/>
        <v>1208</v>
      </c>
      <c r="AF15" s="147">
        <v>1</v>
      </c>
      <c r="AG15" s="147">
        <v>1</v>
      </c>
      <c r="AH15" s="147">
        <v>0</v>
      </c>
      <c r="AI15" s="43">
        <v>2</v>
      </c>
      <c r="AJ15" s="43"/>
    </row>
    <row r="16" spans="1:36" s="39" customFormat="1" x14ac:dyDescent="0.25">
      <c r="A16" s="119" t="s">
        <v>572</v>
      </c>
      <c r="B16" s="119" t="s">
        <v>578</v>
      </c>
      <c r="C16" s="119" t="s">
        <v>35</v>
      </c>
      <c r="D16" s="43">
        <v>1</v>
      </c>
      <c r="E16" s="147">
        <v>0</v>
      </c>
      <c r="F16" s="43">
        <v>2</v>
      </c>
      <c r="G16" s="147">
        <v>0</v>
      </c>
      <c r="H16" s="43">
        <v>7</v>
      </c>
      <c r="I16" s="147">
        <v>1</v>
      </c>
      <c r="J16" s="147">
        <v>1</v>
      </c>
      <c r="K16" s="43">
        <v>67781</v>
      </c>
      <c r="L16" s="43">
        <v>48</v>
      </c>
      <c r="M16" s="136">
        <f t="shared" si="2"/>
        <v>67829</v>
      </c>
      <c r="N16" s="39">
        <v>67781</v>
      </c>
      <c r="O16" s="39">
        <v>48</v>
      </c>
      <c r="P16" s="136">
        <f t="shared" si="3"/>
        <v>67829</v>
      </c>
      <c r="Q16" s="43">
        <v>23333</v>
      </c>
      <c r="R16" s="138">
        <f t="shared" si="4"/>
        <v>0.34424101149289627</v>
      </c>
      <c r="S16" s="43">
        <v>37</v>
      </c>
      <c r="T16" s="138">
        <f t="shared" si="5"/>
        <v>0.77083333333333337</v>
      </c>
      <c r="U16" s="136">
        <f t="shared" si="6"/>
        <v>23370</v>
      </c>
      <c r="V16" s="138">
        <f t="shared" si="7"/>
        <v>0.34454289463208954</v>
      </c>
      <c r="W16" s="43">
        <v>877</v>
      </c>
      <c r="X16" s="43">
        <v>10</v>
      </c>
      <c r="Y16" s="136">
        <f t="shared" si="8"/>
        <v>887</v>
      </c>
      <c r="Z16" s="43">
        <v>688</v>
      </c>
      <c r="AA16" s="147">
        <v>5</v>
      </c>
      <c r="AB16" s="136">
        <f t="shared" si="9"/>
        <v>693</v>
      </c>
      <c r="AC16" s="120">
        <v>16</v>
      </c>
      <c r="AD16" s="43">
        <v>1602</v>
      </c>
      <c r="AE16" s="136">
        <f t="shared" si="10"/>
        <v>1618</v>
      </c>
      <c r="AF16" s="147">
        <v>3</v>
      </c>
      <c r="AG16" s="147">
        <v>2</v>
      </c>
      <c r="AH16" s="147">
        <v>0</v>
      </c>
      <c r="AI16" s="43">
        <v>2</v>
      </c>
      <c r="AJ16" s="43"/>
    </row>
    <row r="17" spans="1:36" s="39" customFormat="1" x14ac:dyDescent="0.25">
      <c r="A17" s="119" t="s">
        <v>572</v>
      </c>
      <c r="B17" s="119" t="s">
        <v>579</v>
      </c>
      <c r="C17" s="119" t="s">
        <v>35</v>
      </c>
      <c r="D17" s="43">
        <v>1</v>
      </c>
      <c r="E17" s="147">
        <v>0</v>
      </c>
      <c r="F17" s="43">
        <v>2</v>
      </c>
      <c r="G17" s="147">
        <v>0</v>
      </c>
      <c r="H17" s="43">
        <v>7</v>
      </c>
      <c r="I17" s="147">
        <v>0</v>
      </c>
      <c r="J17" s="147">
        <v>0</v>
      </c>
      <c r="K17" s="43">
        <v>65312</v>
      </c>
      <c r="L17" s="43">
        <v>30</v>
      </c>
      <c r="M17" s="136">
        <f t="shared" si="2"/>
        <v>65342</v>
      </c>
      <c r="N17" s="39">
        <v>65312</v>
      </c>
      <c r="O17" s="39">
        <v>30</v>
      </c>
      <c r="P17" s="136">
        <f t="shared" si="3"/>
        <v>65342</v>
      </c>
      <c r="Q17" s="43">
        <v>28434</v>
      </c>
      <c r="R17" s="138">
        <f t="shared" si="4"/>
        <v>0.4353564429201372</v>
      </c>
      <c r="S17" s="43">
        <v>26</v>
      </c>
      <c r="T17" s="138">
        <f t="shared" si="5"/>
        <v>0.8666666666666667</v>
      </c>
      <c r="U17" s="136">
        <f t="shared" si="6"/>
        <v>28460</v>
      </c>
      <c r="V17" s="138">
        <f t="shared" si="7"/>
        <v>0.43555446726454655</v>
      </c>
      <c r="W17" s="43">
        <v>886</v>
      </c>
      <c r="X17" s="43">
        <v>10</v>
      </c>
      <c r="Y17" s="136">
        <f t="shared" si="8"/>
        <v>896</v>
      </c>
      <c r="Z17" s="43">
        <v>774</v>
      </c>
      <c r="AA17" s="147">
        <v>8</v>
      </c>
      <c r="AB17" s="136">
        <f t="shared" si="9"/>
        <v>782</v>
      </c>
      <c r="AC17" s="120">
        <v>17</v>
      </c>
      <c r="AD17" s="43">
        <v>1465</v>
      </c>
      <c r="AE17" s="136">
        <f t="shared" si="10"/>
        <v>1482</v>
      </c>
      <c r="AF17" s="147">
        <v>1</v>
      </c>
      <c r="AG17" s="147">
        <v>1</v>
      </c>
      <c r="AH17" s="147">
        <v>0</v>
      </c>
      <c r="AI17" s="43">
        <v>2</v>
      </c>
      <c r="AJ17" s="43"/>
    </row>
    <row r="18" spans="1:36" s="39" customFormat="1" x14ac:dyDescent="0.25">
      <c r="A18" s="119" t="s">
        <v>580</v>
      </c>
      <c r="B18" s="39" t="s">
        <v>581</v>
      </c>
      <c r="C18" s="119" t="s">
        <v>35</v>
      </c>
      <c r="D18" s="43">
        <v>1</v>
      </c>
      <c r="E18" s="147">
        <v>0</v>
      </c>
      <c r="F18" s="43">
        <v>1</v>
      </c>
      <c r="G18" s="147">
        <v>0</v>
      </c>
      <c r="H18" s="43">
        <v>2</v>
      </c>
      <c r="I18" s="147">
        <v>1</v>
      </c>
      <c r="J18" s="147">
        <v>1</v>
      </c>
      <c r="K18" s="43">
        <v>3077</v>
      </c>
      <c r="L18" s="43">
        <v>27</v>
      </c>
      <c r="M18" s="136">
        <f t="shared" si="2"/>
        <v>3104</v>
      </c>
      <c r="N18" s="39">
        <v>3077</v>
      </c>
      <c r="O18" s="39">
        <v>27</v>
      </c>
      <c r="P18" s="136">
        <f t="shared" si="3"/>
        <v>3104</v>
      </c>
      <c r="Q18" s="43">
        <v>1819</v>
      </c>
      <c r="R18" s="138">
        <f t="shared" si="4"/>
        <v>0.59116022099447518</v>
      </c>
      <c r="S18" s="43">
        <v>23</v>
      </c>
      <c r="T18" s="138">
        <f t="shared" si="5"/>
        <v>0.85185185185185186</v>
      </c>
      <c r="U18" s="136">
        <f t="shared" si="6"/>
        <v>1842</v>
      </c>
      <c r="V18" s="138">
        <f t="shared" si="7"/>
        <v>0.59342783505154639</v>
      </c>
      <c r="W18" s="43">
        <v>73</v>
      </c>
      <c r="X18" s="43">
        <v>1</v>
      </c>
      <c r="Y18" s="136">
        <f t="shared" si="8"/>
        <v>74</v>
      </c>
      <c r="Z18" s="43">
        <v>66</v>
      </c>
      <c r="AA18" s="147">
        <v>1</v>
      </c>
      <c r="AB18" s="136">
        <f t="shared" si="9"/>
        <v>67</v>
      </c>
      <c r="AC18" s="120">
        <v>2</v>
      </c>
      <c r="AD18" s="43">
        <v>72</v>
      </c>
      <c r="AE18" s="136">
        <f t="shared" si="10"/>
        <v>74</v>
      </c>
      <c r="AF18" s="147">
        <v>2</v>
      </c>
      <c r="AG18" s="147">
        <v>1</v>
      </c>
      <c r="AH18" s="147">
        <v>0</v>
      </c>
      <c r="AI18" s="43">
        <v>1</v>
      </c>
      <c r="AJ18" s="43"/>
    </row>
    <row r="19" spans="1:36" s="39" customFormat="1" x14ac:dyDescent="0.25">
      <c r="A19" s="119" t="s">
        <v>580</v>
      </c>
      <c r="B19" s="39" t="s">
        <v>582</v>
      </c>
      <c r="C19" s="119" t="s">
        <v>35</v>
      </c>
      <c r="D19" s="43">
        <v>1</v>
      </c>
      <c r="E19" s="147">
        <v>0</v>
      </c>
      <c r="F19" s="43">
        <v>3</v>
      </c>
      <c r="G19" s="147">
        <v>0</v>
      </c>
      <c r="H19" s="43">
        <v>6</v>
      </c>
      <c r="I19" s="147">
        <v>2</v>
      </c>
      <c r="J19" s="147">
        <v>2</v>
      </c>
      <c r="K19" s="43">
        <v>41299</v>
      </c>
      <c r="L19" s="43">
        <v>27</v>
      </c>
      <c r="M19" s="136">
        <f t="shared" si="2"/>
        <v>41326</v>
      </c>
      <c r="N19" s="39">
        <v>41299</v>
      </c>
      <c r="O19" s="39">
        <v>27</v>
      </c>
      <c r="P19" s="136">
        <f t="shared" si="3"/>
        <v>41326</v>
      </c>
      <c r="Q19" s="43">
        <v>19729</v>
      </c>
      <c r="R19" s="138">
        <f t="shared" si="4"/>
        <v>0.47771132472941236</v>
      </c>
      <c r="S19" s="43">
        <v>23</v>
      </c>
      <c r="T19" s="138">
        <f t="shared" si="5"/>
        <v>0.85185185185185186</v>
      </c>
      <c r="U19" s="136">
        <f t="shared" si="6"/>
        <v>19752</v>
      </c>
      <c r="V19" s="138">
        <f t="shared" si="7"/>
        <v>0.47795576634564196</v>
      </c>
      <c r="W19" s="43">
        <v>587</v>
      </c>
      <c r="X19" s="43">
        <v>7</v>
      </c>
      <c r="Y19" s="136">
        <f t="shared" si="8"/>
        <v>594</v>
      </c>
      <c r="Z19" s="43">
        <v>487</v>
      </c>
      <c r="AA19" s="147">
        <v>6</v>
      </c>
      <c r="AB19" s="136">
        <f t="shared" si="9"/>
        <v>493</v>
      </c>
      <c r="AC19" s="120">
        <v>17</v>
      </c>
      <c r="AD19" s="43">
        <v>617</v>
      </c>
      <c r="AE19" s="136">
        <f t="shared" si="10"/>
        <v>634</v>
      </c>
      <c r="AF19" s="147">
        <v>3</v>
      </c>
      <c r="AG19" s="147">
        <v>2</v>
      </c>
      <c r="AH19" s="147">
        <v>0</v>
      </c>
      <c r="AI19" s="43">
        <v>3</v>
      </c>
      <c r="AJ19" s="43"/>
    </row>
    <row r="20" spans="1:36" s="39" customFormat="1" x14ac:dyDescent="0.25">
      <c r="A20" s="119" t="s">
        <v>580</v>
      </c>
      <c r="B20" s="39" t="s">
        <v>583</v>
      </c>
      <c r="C20" s="119" t="s">
        <v>35</v>
      </c>
      <c r="D20" s="43">
        <v>1</v>
      </c>
      <c r="E20" s="147">
        <v>0</v>
      </c>
      <c r="F20" s="43">
        <v>1</v>
      </c>
      <c r="G20" s="147">
        <v>0</v>
      </c>
      <c r="H20" s="43">
        <v>2</v>
      </c>
      <c r="I20" s="147">
        <v>1</v>
      </c>
      <c r="J20" s="147">
        <v>1</v>
      </c>
      <c r="K20" s="43">
        <v>14170</v>
      </c>
      <c r="L20" s="43">
        <v>10</v>
      </c>
      <c r="M20" s="136">
        <f t="shared" si="2"/>
        <v>14180</v>
      </c>
      <c r="N20" s="43">
        <v>14170</v>
      </c>
      <c r="O20" s="43">
        <v>10</v>
      </c>
      <c r="P20" s="136">
        <f t="shared" si="3"/>
        <v>14180</v>
      </c>
      <c r="Q20" s="43">
        <v>7352</v>
      </c>
      <c r="R20" s="138">
        <f t="shared" si="4"/>
        <v>0.51884262526464364</v>
      </c>
      <c r="S20" s="43">
        <v>9</v>
      </c>
      <c r="T20" s="138">
        <f t="shared" si="5"/>
        <v>0.9</v>
      </c>
      <c r="U20" s="136">
        <f t="shared" si="6"/>
        <v>7361</v>
      </c>
      <c r="V20" s="138">
        <f t="shared" si="7"/>
        <v>0.51911142454160786</v>
      </c>
      <c r="W20" s="43">
        <v>188</v>
      </c>
      <c r="X20" s="43">
        <v>4</v>
      </c>
      <c r="Y20" s="136">
        <f t="shared" si="8"/>
        <v>192</v>
      </c>
      <c r="Z20" s="43">
        <v>161</v>
      </c>
      <c r="AA20" s="147">
        <v>2</v>
      </c>
      <c r="AB20" s="136">
        <f t="shared" si="9"/>
        <v>163</v>
      </c>
      <c r="AC20" s="120">
        <v>0</v>
      </c>
      <c r="AD20" s="43">
        <v>411</v>
      </c>
      <c r="AE20" s="136">
        <f t="shared" si="10"/>
        <v>411</v>
      </c>
      <c r="AF20" s="147">
        <v>0</v>
      </c>
      <c r="AG20" s="147">
        <v>0</v>
      </c>
      <c r="AH20" s="147">
        <v>0</v>
      </c>
      <c r="AI20" s="43">
        <v>1</v>
      </c>
      <c r="AJ20" s="43"/>
    </row>
    <row r="21" spans="1:36" s="39" customFormat="1" x14ac:dyDescent="0.25">
      <c r="A21" s="119" t="s">
        <v>580</v>
      </c>
      <c r="B21" s="39" t="s">
        <v>584</v>
      </c>
      <c r="C21" s="119" t="s">
        <v>35</v>
      </c>
      <c r="D21" s="43">
        <v>1</v>
      </c>
      <c r="E21" s="147">
        <v>0</v>
      </c>
      <c r="F21" s="43">
        <v>1</v>
      </c>
      <c r="G21" s="147">
        <v>0</v>
      </c>
      <c r="H21" s="43">
        <v>3</v>
      </c>
      <c r="I21" s="147">
        <v>0</v>
      </c>
      <c r="J21" s="147">
        <v>0</v>
      </c>
      <c r="K21" s="43">
        <v>9583</v>
      </c>
      <c r="L21" s="43">
        <v>10</v>
      </c>
      <c r="M21" s="136">
        <f t="shared" si="2"/>
        <v>9593</v>
      </c>
      <c r="N21" s="39">
        <v>9583</v>
      </c>
      <c r="O21" s="39">
        <v>10</v>
      </c>
      <c r="P21" s="136">
        <f t="shared" si="3"/>
        <v>9593</v>
      </c>
      <c r="Q21" s="43">
        <v>5600</v>
      </c>
      <c r="R21" s="138">
        <f t="shared" si="4"/>
        <v>0.58436815193571945</v>
      </c>
      <c r="S21" s="43">
        <v>8</v>
      </c>
      <c r="T21" s="138">
        <f t="shared" si="5"/>
        <v>0.8</v>
      </c>
      <c r="U21" s="136">
        <f t="shared" si="6"/>
        <v>5608</v>
      </c>
      <c r="V21" s="138">
        <f t="shared" si="7"/>
        <v>0.58459293234650267</v>
      </c>
      <c r="W21" s="43">
        <v>129</v>
      </c>
      <c r="X21" s="43">
        <v>10</v>
      </c>
      <c r="Y21" s="136">
        <f t="shared" si="8"/>
        <v>139</v>
      </c>
      <c r="Z21" s="43">
        <v>98</v>
      </c>
      <c r="AA21" s="147">
        <v>8</v>
      </c>
      <c r="AB21" s="136">
        <f t="shared" si="9"/>
        <v>106</v>
      </c>
      <c r="AC21" s="43">
        <v>26</v>
      </c>
      <c r="AD21" s="43">
        <v>304</v>
      </c>
      <c r="AE21" s="136">
        <f t="shared" si="10"/>
        <v>330</v>
      </c>
      <c r="AF21" s="147">
        <v>1</v>
      </c>
      <c r="AG21" s="147">
        <v>0</v>
      </c>
      <c r="AH21" s="147">
        <v>0</v>
      </c>
      <c r="AI21" s="43">
        <v>1</v>
      </c>
      <c r="AJ21" s="43"/>
    </row>
    <row r="22" spans="1:36" s="39" customFormat="1" x14ac:dyDescent="0.25">
      <c r="A22" s="119" t="s">
        <v>580</v>
      </c>
      <c r="B22" s="39" t="s">
        <v>585</v>
      </c>
      <c r="C22" s="119" t="s">
        <v>35</v>
      </c>
      <c r="D22" s="43">
        <v>1</v>
      </c>
      <c r="E22" s="147">
        <v>0</v>
      </c>
      <c r="F22" s="43">
        <v>3</v>
      </c>
      <c r="G22" s="147">
        <v>0</v>
      </c>
      <c r="H22" s="43">
        <v>4</v>
      </c>
      <c r="I22" s="147">
        <v>2</v>
      </c>
      <c r="J22" s="147">
        <v>2</v>
      </c>
      <c r="K22" s="43">
        <v>34966</v>
      </c>
      <c r="L22" s="43">
        <v>17</v>
      </c>
      <c r="M22" s="136">
        <f t="shared" si="2"/>
        <v>34983</v>
      </c>
      <c r="N22" s="43">
        <v>34966</v>
      </c>
      <c r="O22" s="43">
        <v>17</v>
      </c>
      <c r="P22" s="136">
        <f t="shared" si="3"/>
        <v>34983</v>
      </c>
      <c r="Q22" s="43">
        <v>15853</v>
      </c>
      <c r="R22" s="138">
        <f t="shared" si="4"/>
        <v>0.45338328662128924</v>
      </c>
      <c r="S22" s="43">
        <v>16</v>
      </c>
      <c r="T22" s="138">
        <f t="shared" si="5"/>
        <v>0.94117647058823528</v>
      </c>
      <c r="U22" s="136">
        <f t="shared" si="6"/>
        <v>15869</v>
      </c>
      <c r="V22" s="138">
        <f t="shared" si="7"/>
        <v>0.45362032987451045</v>
      </c>
      <c r="W22" s="43">
        <v>439</v>
      </c>
      <c r="X22" s="43">
        <v>5</v>
      </c>
      <c r="Y22" s="136">
        <f t="shared" si="8"/>
        <v>444</v>
      </c>
      <c r="Z22" s="43">
        <v>382</v>
      </c>
      <c r="AA22" s="147">
        <v>4</v>
      </c>
      <c r="AB22" s="136">
        <f t="shared" si="9"/>
        <v>386</v>
      </c>
      <c r="AC22" s="120">
        <v>3</v>
      </c>
      <c r="AD22" s="43">
        <v>1376</v>
      </c>
      <c r="AE22" s="136">
        <f t="shared" si="10"/>
        <v>1379</v>
      </c>
      <c r="AF22" s="147">
        <v>1</v>
      </c>
      <c r="AG22" s="147">
        <v>1</v>
      </c>
      <c r="AH22" s="147">
        <v>0</v>
      </c>
      <c r="AI22" s="43">
        <v>3</v>
      </c>
      <c r="AJ22" s="43"/>
    </row>
    <row r="23" spans="1:36" s="39" customFormat="1" x14ac:dyDescent="0.25">
      <c r="A23" s="119" t="s">
        <v>580</v>
      </c>
      <c r="B23" s="39" t="s">
        <v>586</v>
      </c>
      <c r="C23" s="119" t="s">
        <v>35</v>
      </c>
      <c r="D23" s="147">
        <v>1</v>
      </c>
      <c r="E23" s="147">
        <v>0</v>
      </c>
      <c r="F23" s="43">
        <v>1</v>
      </c>
      <c r="G23" s="147">
        <v>0</v>
      </c>
      <c r="H23" s="43">
        <v>2</v>
      </c>
      <c r="I23" s="147">
        <v>0</v>
      </c>
      <c r="J23" s="147">
        <v>0</v>
      </c>
      <c r="K23" s="43">
        <v>6102</v>
      </c>
      <c r="L23" s="43">
        <v>3</v>
      </c>
      <c r="M23" s="136">
        <f t="shared" si="2"/>
        <v>6105</v>
      </c>
      <c r="N23" s="39">
        <v>6102</v>
      </c>
      <c r="O23" s="39">
        <v>3</v>
      </c>
      <c r="P23" s="136">
        <f t="shared" si="3"/>
        <v>6105</v>
      </c>
      <c r="Q23" s="43">
        <v>3126</v>
      </c>
      <c r="R23" s="138">
        <f t="shared" si="4"/>
        <v>0.51229105211406101</v>
      </c>
      <c r="S23" s="43">
        <v>3</v>
      </c>
      <c r="T23" s="138">
        <f t="shared" si="5"/>
        <v>1</v>
      </c>
      <c r="U23" s="136">
        <f t="shared" si="6"/>
        <v>3129</v>
      </c>
      <c r="V23" s="138">
        <f t="shared" si="7"/>
        <v>0.51253071253071258</v>
      </c>
      <c r="W23" s="43">
        <v>211</v>
      </c>
      <c r="X23" s="43">
        <v>2</v>
      </c>
      <c r="Y23" s="136">
        <f t="shared" si="8"/>
        <v>213</v>
      </c>
      <c r="Z23" s="43">
        <v>178</v>
      </c>
      <c r="AA23" s="147">
        <v>2</v>
      </c>
      <c r="AB23" s="136">
        <f t="shared" si="9"/>
        <v>180</v>
      </c>
      <c r="AC23" s="120">
        <v>0</v>
      </c>
      <c r="AD23" s="43">
        <v>276</v>
      </c>
      <c r="AE23" s="136">
        <f t="shared" si="10"/>
        <v>276</v>
      </c>
      <c r="AF23" s="147">
        <v>1</v>
      </c>
      <c r="AG23" s="147">
        <v>1</v>
      </c>
      <c r="AH23" s="147">
        <v>0</v>
      </c>
      <c r="AI23" s="43">
        <v>1</v>
      </c>
      <c r="AJ23" s="43"/>
    </row>
    <row r="24" spans="1:36" s="39" customFormat="1" x14ac:dyDescent="0.25">
      <c r="A24" s="119" t="s">
        <v>580</v>
      </c>
      <c r="B24" s="39" t="s">
        <v>587</v>
      </c>
      <c r="C24" s="119" t="s">
        <v>35</v>
      </c>
      <c r="D24" s="147">
        <v>0</v>
      </c>
      <c r="E24" s="147">
        <v>1</v>
      </c>
      <c r="F24" s="43">
        <v>1</v>
      </c>
      <c r="G24" s="147">
        <v>1</v>
      </c>
      <c r="H24" s="43">
        <v>1</v>
      </c>
      <c r="I24" s="147">
        <v>1</v>
      </c>
      <c r="J24" s="147">
        <v>1</v>
      </c>
      <c r="K24" s="43">
        <v>9928</v>
      </c>
      <c r="L24" s="147">
        <v>0</v>
      </c>
      <c r="M24" s="136">
        <f t="shared" si="2"/>
        <v>9928</v>
      </c>
      <c r="N24" s="148"/>
      <c r="O24" s="148"/>
      <c r="P24" s="136">
        <f t="shared" si="3"/>
        <v>0</v>
      </c>
      <c r="Q24" s="149"/>
      <c r="R24" s="138"/>
      <c r="S24" s="149"/>
      <c r="T24" s="138"/>
      <c r="U24" s="136"/>
      <c r="V24" s="138"/>
      <c r="W24" s="149"/>
      <c r="X24" s="149"/>
      <c r="Y24" s="136">
        <f t="shared" si="8"/>
        <v>0</v>
      </c>
      <c r="Z24" s="149"/>
      <c r="AA24" s="150"/>
      <c r="AB24" s="136">
        <f t="shared" si="9"/>
        <v>0</v>
      </c>
      <c r="AC24" s="151"/>
      <c r="AD24" s="149"/>
      <c r="AE24" s="136">
        <f t="shared" si="10"/>
        <v>0</v>
      </c>
      <c r="AF24" s="147">
        <v>0</v>
      </c>
      <c r="AG24" s="147">
        <v>0</v>
      </c>
      <c r="AH24" s="147">
        <v>0</v>
      </c>
      <c r="AI24" s="43">
        <v>1</v>
      </c>
      <c r="AJ24" s="43"/>
    </row>
    <row r="25" spans="1:36" s="39" customFormat="1" x14ac:dyDescent="0.25">
      <c r="A25" s="119" t="s">
        <v>588</v>
      </c>
      <c r="B25" s="39" t="s">
        <v>589</v>
      </c>
      <c r="C25" s="119" t="s">
        <v>35</v>
      </c>
      <c r="D25" s="147">
        <v>0</v>
      </c>
      <c r="E25" s="147">
        <v>1</v>
      </c>
      <c r="F25" s="43">
        <v>1</v>
      </c>
      <c r="G25" s="147">
        <v>1</v>
      </c>
      <c r="H25" s="43">
        <v>1</v>
      </c>
      <c r="I25" s="147">
        <v>1</v>
      </c>
      <c r="J25" s="147">
        <v>1</v>
      </c>
      <c r="K25" s="43">
        <v>6345</v>
      </c>
      <c r="L25" s="147">
        <v>125</v>
      </c>
      <c r="M25" s="136">
        <f t="shared" si="2"/>
        <v>6470</v>
      </c>
      <c r="N25" s="148"/>
      <c r="O25" s="148"/>
      <c r="P25" s="136">
        <f t="shared" si="3"/>
        <v>0</v>
      </c>
      <c r="Q25" s="149"/>
      <c r="R25" s="138"/>
      <c r="S25" s="149"/>
      <c r="T25" s="138"/>
      <c r="U25" s="136"/>
      <c r="V25" s="138"/>
      <c r="W25" s="149"/>
      <c r="X25" s="149"/>
      <c r="Y25" s="136">
        <f t="shared" si="8"/>
        <v>0</v>
      </c>
      <c r="Z25" s="149"/>
      <c r="AA25" s="150"/>
      <c r="AB25" s="136">
        <f t="shared" si="9"/>
        <v>0</v>
      </c>
      <c r="AC25" s="151"/>
      <c r="AD25" s="149"/>
      <c r="AE25" s="136">
        <f t="shared" si="10"/>
        <v>0</v>
      </c>
      <c r="AF25" s="147">
        <v>1</v>
      </c>
      <c r="AG25" s="147">
        <v>1</v>
      </c>
      <c r="AH25" s="147">
        <v>0</v>
      </c>
      <c r="AI25" s="43">
        <v>1</v>
      </c>
      <c r="AJ25" s="43"/>
    </row>
    <row r="26" spans="1:36" s="39" customFormat="1" x14ac:dyDescent="0.25">
      <c r="A26" s="119" t="s">
        <v>588</v>
      </c>
      <c r="B26" s="39" t="s">
        <v>590</v>
      </c>
      <c r="C26" s="119" t="s">
        <v>35</v>
      </c>
      <c r="D26" s="147">
        <v>1</v>
      </c>
      <c r="E26" s="147">
        <v>0</v>
      </c>
      <c r="F26" s="43">
        <v>2</v>
      </c>
      <c r="G26" s="147">
        <v>0</v>
      </c>
      <c r="H26" s="43">
        <v>4</v>
      </c>
      <c r="I26" s="147">
        <v>1</v>
      </c>
      <c r="J26" s="147">
        <v>1</v>
      </c>
      <c r="K26" s="43">
        <v>28652</v>
      </c>
      <c r="L26" s="147">
        <v>30</v>
      </c>
      <c r="M26" s="136">
        <f t="shared" si="2"/>
        <v>28682</v>
      </c>
      <c r="N26" s="39">
        <v>28652</v>
      </c>
      <c r="O26" s="39">
        <v>30</v>
      </c>
      <c r="P26" s="136">
        <f t="shared" si="3"/>
        <v>28682</v>
      </c>
      <c r="Q26" s="43">
        <v>14896</v>
      </c>
      <c r="R26" s="138">
        <f t="shared" si="4"/>
        <v>0.519893899204244</v>
      </c>
      <c r="S26" s="43">
        <v>26</v>
      </c>
      <c r="T26" s="138">
        <f t="shared" si="5"/>
        <v>0.8666666666666667</v>
      </c>
      <c r="U26" s="136">
        <f t="shared" si="6"/>
        <v>14922</v>
      </c>
      <c r="V26" s="138">
        <f t="shared" si="7"/>
        <v>0.52025660693117637</v>
      </c>
      <c r="W26" s="43">
        <v>627</v>
      </c>
      <c r="X26" s="43">
        <v>13</v>
      </c>
      <c r="Y26" s="136">
        <f t="shared" si="8"/>
        <v>640</v>
      </c>
      <c r="Z26" s="43">
        <v>524</v>
      </c>
      <c r="AA26" s="147">
        <v>4</v>
      </c>
      <c r="AB26" s="136">
        <f t="shared" si="9"/>
        <v>528</v>
      </c>
      <c r="AC26" s="120">
        <v>7</v>
      </c>
      <c r="AD26" s="43">
        <v>2037</v>
      </c>
      <c r="AE26" s="136">
        <f t="shared" si="10"/>
        <v>2044</v>
      </c>
      <c r="AF26" s="147">
        <v>0</v>
      </c>
      <c r="AG26" s="147">
        <v>0</v>
      </c>
      <c r="AH26" s="147">
        <v>0</v>
      </c>
      <c r="AI26" s="43">
        <v>2</v>
      </c>
      <c r="AJ26" s="43"/>
    </row>
    <row r="27" spans="1:36" s="39" customFormat="1" x14ac:dyDescent="0.25">
      <c r="A27" s="119" t="s">
        <v>588</v>
      </c>
      <c r="B27" s="39" t="s">
        <v>591</v>
      </c>
      <c r="C27" s="119" t="s">
        <v>35</v>
      </c>
      <c r="D27" s="147">
        <v>1</v>
      </c>
      <c r="E27" s="147">
        <v>0</v>
      </c>
      <c r="F27" s="43">
        <v>2</v>
      </c>
      <c r="G27" s="147">
        <v>0</v>
      </c>
      <c r="H27" s="43">
        <v>4</v>
      </c>
      <c r="I27" s="147">
        <v>2</v>
      </c>
      <c r="J27" s="147">
        <v>2</v>
      </c>
      <c r="K27" s="43">
        <v>30251</v>
      </c>
      <c r="L27" s="147">
        <v>24</v>
      </c>
      <c r="M27" s="136">
        <f t="shared" si="2"/>
        <v>30275</v>
      </c>
      <c r="N27" s="43">
        <v>30251</v>
      </c>
      <c r="O27" s="147">
        <v>24</v>
      </c>
      <c r="P27" s="136">
        <f t="shared" si="3"/>
        <v>30275</v>
      </c>
      <c r="Q27" s="43">
        <v>13818</v>
      </c>
      <c r="R27" s="138">
        <f t="shared" si="4"/>
        <v>0.45677828832104722</v>
      </c>
      <c r="S27" s="43">
        <v>19</v>
      </c>
      <c r="T27" s="138">
        <f t="shared" si="5"/>
        <v>0.79166666666666663</v>
      </c>
      <c r="U27" s="136">
        <f t="shared" si="6"/>
        <v>13837</v>
      </c>
      <c r="V27" s="138">
        <f t="shared" si="7"/>
        <v>0.45704376548307185</v>
      </c>
      <c r="W27" s="43">
        <v>258</v>
      </c>
      <c r="X27" s="43">
        <v>8</v>
      </c>
      <c r="Y27" s="136">
        <f t="shared" si="8"/>
        <v>266</v>
      </c>
      <c r="Z27" s="43">
        <v>201</v>
      </c>
      <c r="AA27" s="147">
        <v>5</v>
      </c>
      <c r="AB27" s="136">
        <f t="shared" si="9"/>
        <v>206</v>
      </c>
      <c r="AC27" s="43">
        <v>19</v>
      </c>
      <c r="AD27" s="43">
        <v>1025</v>
      </c>
      <c r="AE27" s="136">
        <f t="shared" si="10"/>
        <v>1044</v>
      </c>
      <c r="AF27" s="147">
        <v>0</v>
      </c>
      <c r="AG27" s="147">
        <v>0</v>
      </c>
      <c r="AH27" s="147">
        <v>0</v>
      </c>
      <c r="AI27" s="43">
        <v>2</v>
      </c>
      <c r="AJ27" s="43"/>
    </row>
    <row r="28" spans="1:36" s="39" customFormat="1" x14ac:dyDescent="0.25">
      <c r="A28" s="119" t="s">
        <v>588</v>
      </c>
      <c r="B28" s="39" t="s">
        <v>592</v>
      </c>
      <c r="C28" s="119" t="s">
        <v>35</v>
      </c>
      <c r="D28" s="147">
        <v>1</v>
      </c>
      <c r="E28" s="147">
        <v>0</v>
      </c>
      <c r="F28" s="43">
        <v>4</v>
      </c>
      <c r="G28" s="147">
        <v>0</v>
      </c>
      <c r="H28" s="43">
        <v>10</v>
      </c>
      <c r="I28" s="147">
        <v>3</v>
      </c>
      <c r="J28" s="147">
        <v>3</v>
      </c>
      <c r="K28" s="43">
        <v>54159</v>
      </c>
      <c r="L28" s="147">
        <v>69</v>
      </c>
      <c r="M28" s="136">
        <f t="shared" si="2"/>
        <v>54228</v>
      </c>
      <c r="N28" s="39">
        <v>54159</v>
      </c>
      <c r="O28" s="39">
        <v>69</v>
      </c>
      <c r="P28" s="136">
        <f t="shared" si="3"/>
        <v>54228</v>
      </c>
      <c r="Q28" s="43">
        <v>23094</v>
      </c>
      <c r="R28" s="138">
        <f t="shared" si="4"/>
        <v>0.42641112280507393</v>
      </c>
      <c r="S28" s="43">
        <v>64</v>
      </c>
      <c r="T28" s="138">
        <f t="shared" si="5"/>
        <v>0.92753623188405798</v>
      </c>
      <c r="U28" s="136">
        <f t="shared" si="6"/>
        <v>23158</v>
      </c>
      <c r="V28" s="138">
        <f t="shared" si="7"/>
        <v>0.42704875709965334</v>
      </c>
      <c r="W28" s="43">
        <v>830</v>
      </c>
      <c r="X28" s="43">
        <v>2</v>
      </c>
      <c r="Y28" s="136">
        <f t="shared" si="8"/>
        <v>832</v>
      </c>
      <c r="Z28" s="43">
        <v>496</v>
      </c>
      <c r="AA28" s="147">
        <v>2</v>
      </c>
      <c r="AB28" s="136">
        <f t="shared" si="9"/>
        <v>498</v>
      </c>
      <c r="AC28" s="120">
        <v>249</v>
      </c>
      <c r="AD28" s="43">
        <v>1415</v>
      </c>
      <c r="AE28" s="136">
        <f t="shared" si="10"/>
        <v>1664</v>
      </c>
      <c r="AF28" s="147">
        <v>5</v>
      </c>
      <c r="AG28" s="147">
        <v>1</v>
      </c>
      <c r="AH28" s="147">
        <v>0</v>
      </c>
      <c r="AI28" s="43">
        <v>4</v>
      </c>
      <c r="AJ28" s="43"/>
    </row>
    <row r="29" spans="1:36" s="39" customFormat="1" x14ac:dyDescent="0.25">
      <c r="A29" s="119" t="s">
        <v>588</v>
      </c>
      <c r="B29" s="39" t="s">
        <v>593</v>
      </c>
      <c r="C29" s="119" t="s">
        <v>35</v>
      </c>
      <c r="D29" s="147">
        <v>1</v>
      </c>
      <c r="E29" s="147">
        <v>0</v>
      </c>
      <c r="F29" s="43">
        <v>2</v>
      </c>
      <c r="G29" s="147">
        <v>0</v>
      </c>
      <c r="H29" s="43">
        <v>6</v>
      </c>
      <c r="I29" s="147">
        <v>0</v>
      </c>
      <c r="J29" s="147">
        <v>0</v>
      </c>
      <c r="K29" s="43">
        <v>22603</v>
      </c>
      <c r="L29" s="147">
        <v>63</v>
      </c>
      <c r="M29" s="136">
        <f t="shared" si="2"/>
        <v>22666</v>
      </c>
      <c r="N29" s="39">
        <v>22603</v>
      </c>
      <c r="O29" s="39">
        <v>63</v>
      </c>
      <c r="P29" s="136">
        <f t="shared" si="3"/>
        <v>22666</v>
      </c>
      <c r="Q29" s="43">
        <v>10836</v>
      </c>
      <c r="R29" s="138">
        <f t="shared" si="4"/>
        <v>0.47940538866522142</v>
      </c>
      <c r="S29" s="43">
        <v>60</v>
      </c>
      <c r="T29" s="138">
        <f t="shared" si="5"/>
        <v>0.95238095238095233</v>
      </c>
      <c r="U29" s="136">
        <f t="shared" si="6"/>
        <v>10896</v>
      </c>
      <c r="V29" s="138">
        <f t="shared" si="7"/>
        <v>0.48072002117709345</v>
      </c>
      <c r="W29" s="43">
        <v>397</v>
      </c>
      <c r="X29" s="43">
        <v>26</v>
      </c>
      <c r="Y29" s="136">
        <f t="shared" si="8"/>
        <v>423</v>
      </c>
      <c r="Z29" s="43">
        <v>332</v>
      </c>
      <c r="AA29" s="147">
        <v>19</v>
      </c>
      <c r="AB29" s="136">
        <f t="shared" si="9"/>
        <v>351</v>
      </c>
      <c r="AC29" s="120">
        <v>12</v>
      </c>
      <c r="AD29" s="43">
        <v>756</v>
      </c>
      <c r="AE29" s="136">
        <f t="shared" si="10"/>
        <v>768</v>
      </c>
      <c r="AF29" s="147">
        <v>2</v>
      </c>
      <c r="AG29" s="147">
        <v>1</v>
      </c>
      <c r="AH29" s="147">
        <v>0</v>
      </c>
      <c r="AI29" s="43">
        <v>2</v>
      </c>
      <c r="AJ29" s="43"/>
    </row>
    <row r="30" spans="1:36" s="39" customFormat="1" x14ac:dyDescent="0.25">
      <c r="A30" s="119" t="s">
        <v>588</v>
      </c>
      <c r="B30" s="39" t="s">
        <v>594</v>
      </c>
      <c r="C30" s="119" t="s">
        <v>35</v>
      </c>
      <c r="D30" s="147">
        <v>1</v>
      </c>
      <c r="E30" s="147">
        <v>0</v>
      </c>
      <c r="F30" s="43">
        <v>1</v>
      </c>
      <c r="G30" s="147">
        <v>0</v>
      </c>
      <c r="H30" s="43">
        <v>2</v>
      </c>
      <c r="I30" s="147">
        <v>0</v>
      </c>
      <c r="J30" s="147">
        <v>0</v>
      </c>
      <c r="K30" s="43">
        <v>11412</v>
      </c>
      <c r="L30" s="147">
        <v>16</v>
      </c>
      <c r="M30" s="136">
        <f t="shared" si="2"/>
        <v>11428</v>
      </c>
      <c r="N30" s="39">
        <v>11412</v>
      </c>
      <c r="O30" s="39">
        <v>16</v>
      </c>
      <c r="P30" s="136">
        <f t="shared" si="3"/>
        <v>11428</v>
      </c>
      <c r="Q30" s="43">
        <v>6467</v>
      </c>
      <c r="R30" s="138">
        <f t="shared" si="4"/>
        <v>0.56668419207851384</v>
      </c>
      <c r="S30" s="43">
        <v>13</v>
      </c>
      <c r="T30" s="138">
        <f t="shared" si="5"/>
        <v>0.8125</v>
      </c>
      <c r="U30" s="136">
        <f t="shared" si="6"/>
        <v>6480</v>
      </c>
      <c r="V30" s="138">
        <f t="shared" si="7"/>
        <v>0.56702835141757091</v>
      </c>
      <c r="W30" s="43">
        <v>140</v>
      </c>
      <c r="X30" s="43">
        <v>6</v>
      </c>
      <c r="Y30" s="136">
        <f t="shared" si="8"/>
        <v>146</v>
      </c>
      <c r="Z30" s="43">
        <v>120</v>
      </c>
      <c r="AA30" s="147">
        <v>5</v>
      </c>
      <c r="AB30" s="136">
        <f t="shared" si="9"/>
        <v>125</v>
      </c>
      <c r="AC30" s="120">
        <v>2</v>
      </c>
      <c r="AD30" s="43">
        <v>1048</v>
      </c>
      <c r="AE30" s="136">
        <f t="shared" si="10"/>
        <v>1050</v>
      </c>
      <c r="AF30" s="147">
        <v>2</v>
      </c>
      <c r="AG30" s="147">
        <v>1</v>
      </c>
      <c r="AH30" s="147">
        <v>0</v>
      </c>
      <c r="AI30" s="43">
        <v>1</v>
      </c>
      <c r="AJ30" s="43"/>
    </row>
    <row r="31" spans="1:36" s="39" customFormat="1" x14ac:dyDescent="0.25">
      <c r="A31" s="119" t="s">
        <v>588</v>
      </c>
      <c r="B31" s="39" t="s">
        <v>595</v>
      </c>
      <c r="C31" s="119" t="s">
        <v>35</v>
      </c>
      <c r="D31" s="147">
        <v>1</v>
      </c>
      <c r="E31" s="147">
        <v>0</v>
      </c>
      <c r="F31" s="43">
        <v>1</v>
      </c>
      <c r="G31" s="147">
        <v>0</v>
      </c>
      <c r="H31" s="43">
        <v>4</v>
      </c>
      <c r="I31" s="147">
        <v>1</v>
      </c>
      <c r="J31" s="147">
        <v>0</v>
      </c>
      <c r="K31" s="43">
        <v>10168</v>
      </c>
      <c r="L31" s="147">
        <v>1</v>
      </c>
      <c r="M31" s="136">
        <f t="shared" si="2"/>
        <v>10169</v>
      </c>
      <c r="N31" s="39">
        <v>10168</v>
      </c>
      <c r="O31" s="39">
        <v>1</v>
      </c>
      <c r="P31" s="136">
        <f t="shared" si="3"/>
        <v>10169</v>
      </c>
      <c r="Q31" s="43">
        <v>4419</v>
      </c>
      <c r="R31" s="138">
        <f t="shared" si="4"/>
        <v>0.43459874114870178</v>
      </c>
      <c r="S31" s="43">
        <v>1</v>
      </c>
      <c r="T31" s="138">
        <f t="shared" si="5"/>
        <v>1</v>
      </c>
      <c r="U31" s="136">
        <f t="shared" si="6"/>
        <v>4420</v>
      </c>
      <c r="V31" s="138">
        <f t="shared" si="7"/>
        <v>0.43465434162651195</v>
      </c>
      <c r="W31" s="43">
        <v>305</v>
      </c>
      <c r="X31" s="43">
        <v>6</v>
      </c>
      <c r="Y31" s="136">
        <f t="shared" si="8"/>
        <v>311</v>
      </c>
      <c r="Z31" s="43">
        <v>240</v>
      </c>
      <c r="AA31" s="147">
        <v>4</v>
      </c>
      <c r="AB31" s="136">
        <f t="shared" si="9"/>
        <v>244</v>
      </c>
      <c r="AC31" s="120">
        <v>124</v>
      </c>
      <c r="AD31" s="43">
        <v>149</v>
      </c>
      <c r="AE31" s="136">
        <f t="shared" si="10"/>
        <v>273</v>
      </c>
      <c r="AF31" s="147">
        <v>1</v>
      </c>
      <c r="AG31" s="147">
        <v>0</v>
      </c>
      <c r="AH31" s="147">
        <v>0</v>
      </c>
      <c r="AI31" s="43">
        <v>1</v>
      </c>
      <c r="AJ31" s="43"/>
    </row>
    <row r="32" spans="1:36" s="39" customFormat="1" x14ac:dyDescent="0.25">
      <c r="A32" s="119" t="s">
        <v>588</v>
      </c>
      <c r="B32" s="39" t="s">
        <v>596</v>
      </c>
      <c r="C32" s="119" t="s">
        <v>35</v>
      </c>
      <c r="D32" s="147">
        <v>0</v>
      </c>
      <c r="E32" s="147">
        <v>1</v>
      </c>
      <c r="F32" s="43">
        <v>1</v>
      </c>
      <c r="G32" s="147">
        <v>1</v>
      </c>
      <c r="H32" s="43">
        <v>1</v>
      </c>
      <c r="I32" s="147">
        <v>1</v>
      </c>
      <c r="J32" s="147">
        <v>1</v>
      </c>
      <c r="K32" s="43">
        <v>9694</v>
      </c>
      <c r="L32" s="147">
        <v>2</v>
      </c>
      <c r="M32" s="136">
        <f t="shared" si="2"/>
        <v>9696</v>
      </c>
      <c r="N32" s="148"/>
      <c r="O32" s="148"/>
      <c r="P32" s="136">
        <f t="shared" si="3"/>
        <v>0</v>
      </c>
      <c r="Q32" s="149"/>
      <c r="R32" s="138"/>
      <c r="S32" s="149"/>
      <c r="T32" s="138"/>
      <c r="U32" s="136"/>
      <c r="V32" s="138"/>
      <c r="W32" s="149"/>
      <c r="X32" s="149"/>
      <c r="Y32" s="136">
        <f t="shared" si="8"/>
        <v>0</v>
      </c>
      <c r="Z32" s="149"/>
      <c r="AA32" s="150"/>
      <c r="AB32" s="136">
        <f t="shared" si="9"/>
        <v>0</v>
      </c>
      <c r="AC32" s="151"/>
      <c r="AD32" s="149"/>
      <c r="AE32" s="136">
        <f t="shared" si="10"/>
        <v>0</v>
      </c>
      <c r="AF32" s="147">
        <v>0</v>
      </c>
      <c r="AG32" s="147">
        <v>0</v>
      </c>
      <c r="AH32" s="147">
        <v>0</v>
      </c>
      <c r="AI32" s="43">
        <v>1</v>
      </c>
      <c r="AJ32" s="43"/>
    </row>
    <row r="33" spans="1:36" s="39" customFormat="1" x14ac:dyDescent="0.25">
      <c r="A33" s="119" t="s">
        <v>597</v>
      </c>
      <c r="B33" s="39" t="s">
        <v>598</v>
      </c>
      <c r="C33" s="119" t="s">
        <v>35</v>
      </c>
      <c r="D33" s="147">
        <v>1</v>
      </c>
      <c r="E33" s="147">
        <v>0</v>
      </c>
      <c r="F33" s="43">
        <v>1</v>
      </c>
      <c r="G33" s="147">
        <v>0</v>
      </c>
      <c r="H33" s="43">
        <v>3</v>
      </c>
      <c r="I33" s="147">
        <v>1</v>
      </c>
      <c r="J33" s="147">
        <v>1</v>
      </c>
      <c r="K33" s="43">
        <v>15543</v>
      </c>
      <c r="L33" s="147">
        <v>57</v>
      </c>
      <c r="M33" s="136">
        <f t="shared" si="2"/>
        <v>15600</v>
      </c>
      <c r="N33" s="39">
        <v>15543</v>
      </c>
      <c r="O33" s="39">
        <v>57</v>
      </c>
      <c r="P33" s="136">
        <f t="shared" si="3"/>
        <v>15600</v>
      </c>
      <c r="Q33" s="43">
        <v>7935</v>
      </c>
      <c r="R33" s="138">
        <f t="shared" si="4"/>
        <v>0.51051920478672075</v>
      </c>
      <c r="S33" s="43">
        <v>50</v>
      </c>
      <c r="T33" s="138">
        <f t="shared" si="5"/>
        <v>0.8771929824561403</v>
      </c>
      <c r="U33" s="136">
        <f t="shared" si="6"/>
        <v>7985</v>
      </c>
      <c r="V33" s="138">
        <f t="shared" si="7"/>
        <v>0.51185897435897432</v>
      </c>
      <c r="W33" s="43">
        <v>425</v>
      </c>
      <c r="X33" s="43">
        <v>9</v>
      </c>
      <c r="Y33" s="136">
        <f t="shared" si="8"/>
        <v>434</v>
      </c>
      <c r="Z33" s="43">
        <v>211</v>
      </c>
      <c r="AA33" s="147">
        <v>5</v>
      </c>
      <c r="AB33" s="136">
        <f t="shared" si="9"/>
        <v>216</v>
      </c>
      <c r="AC33" s="120">
        <v>627</v>
      </c>
      <c r="AD33" s="43">
        <v>407</v>
      </c>
      <c r="AE33" s="136">
        <f t="shared" si="10"/>
        <v>1034</v>
      </c>
      <c r="AF33" s="147">
        <v>1</v>
      </c>
      <c r="AG33" s="147">
        <v>0</v>
      </c>
      <c r="AH33" s="147">
        <v>0</v>
      </c>
      <c r="AI33" s="43">
        <v>1</v>
      </c>
      <c r="AJ33" s="43"/>
    </row>
    <row r="34" spans="1:36" s="39" customFormat="1" x14ac:dyDescent="0.25">
      <c r="A34" s="119" t="s">
        <v>597</v>
      </c>
      <c r="B34" s="39" t="s">
        <v>599</v>
      </c>
      <c r="C34" s="119" t="s">
        <v>35</v>
      </c>
      <c r="D34" s="147">
        <v>1</v>
      </c>
      <c r="E34" s="147">
        <v>0</v>
      </c>
      <c r="F34" s="43">
        <v>1</v>
      </c>
      <c r="G34" s="147">
        <v>0</v>
      </c>
      <c r="H34" s="43">
        <v>6</v>
      </c>
      <c r="I34" s="147">
        <v>0</v>
      </c>
      <c r="J34" s="147">
        <v>0</v>
      </c>
      <c r="K34" s="43">
        <v>16026</v>
      </c>
      <c r="L34" s="147">
        <v>48</v>
      </c>
      <c r="M34" s="136">
        <f t="shared" si="2"/>
        <v>16074</v>
      </c>
      <c r="N34" s="39">
        <v>16026</v>
      </c>
      <c r="O34" s="39">
        <v>48</v>
      </c>
      <c r="P34" s="136">
        <f t="shared" si="3"/>
        <v>16074</v>
      </c>
      <c r="Q34" s="43">
        <v>8667</v>
      </c>
      <c r="R34" s="138">
        <f t="shared" si="4"/>
        <v>0.54080868588543618</v>
      </c>
      <c r="S34" s="43">
        <v>43</v>
      </c>
      <c r="T34" s="138">
        <f t="shared" si="5"/>
        <v>0.89583333333333337</v>
      </c>
      <c r="U34" s="136">
        <f t="shared" si="6"/>
        <v>8710</v>
      </c>
      <c r="V34" s="138">
        <f t="shared" si="7"/>
        <v>0.54186885653850936</v>
      </c>
      <c r="W34" s="43">
        <v>323</v>
      </c>
      <c r="X34" s="147">
        <v>0</v>
      </c>
      <c r="Y34" s="136">
        <f t="shared" si="8"/>
        <v>323</v>
      </c>
      <c r="Z34" s="43">
        <v>179</v>
      </c>
      <c r="AA34" s="147">
        <v>0</v>
      </c>
      <c r="AB34" s="136">
        <f t="shared" si="9"/>
        <v>179</v>
      </c>
      <c r="AC34" s="120">
        <v>489</v>
      </c>
      <c r="AD34" s="43">
        <v>713</v>
      </c>
      <c r="AE34" s="136">
        <f t="shared" si="10"/>
        <v>1202</v>
      </c>
      <c r="AF34" s="147">
        <v>2</v>
      </c>
      <c r="AG34" s="147">
        <v>0</v>
      </c>
      <c r="AH34" s="147">
        <v>0</v>
      </c>
      <c r="AI34" s="43">
        <v>1</v>
      </c>
      <c r="AJ34" s="43"/>
    </row>
    <row r="35" spans="1:36" s="39" customFormat="1" x14ac:dyDescent="0.25">
      <c r="A35" s="119" t="s">
        <v>597</v>
      </c>
      <c r="B35" s="39" t="s">
        <v>600</v>
      </c>
      <c r="C35" s="119" t="s">
        <v>35</v>
      </c>
      <c r="D35" s="147">
        <v>1</v>
      </c>
      <c r="E35" s="147">
        <v>0</v>
      </c>
      <c r="F35" s="43">
        <v>1</v>
      </c>
      <c r="G35" s="147">
        <v>0</v>
      </c>
      <c r="H35" s="43">
        <v>2</v>
      </c>
      <c r="I35" s="147">
        <v>1</v>
      </c>
      <c r="J35" s="147">
        <v>1</v>
      </c>
      <c r="K35" s="43">
        <v>13957</v>
      </c>
      <c r="L35" s="147">
        <v>59</v>
      </c>
      <c r="M35" s="136">
        <f t="shared" si="2"/>
        <v>14016</v>
      </c>
      <c r="N35" s="39">
        <v>13957</v>
      </c>
      <c r="O35" s="39">
        <v>59</v>
      </c>
      <c r="P35" s="136">
        <f t="shared" si="3"/>
        <v>14016</v>
      </c>
      <c r="Q35" s="43">
        <v>7896</v>
      </c>
      <c r="R35" s="138">
        <f t="shared" si="4"/>
        <v>0.56573762269828765</v>
      </c>
      <c r="S35" s="43">
        <v>43</v>
      </c>
      <c r="T35" s="138">
        <f t="shared" si="5"/>
        <v>0.72881355932203384</v>
      </c>
      <c r="U35" s="136">
        <f t="shared" si="6"/>
        <v>7939</v>
      </c>
      <c r="V35" s="138">
        <f t="shared" si="7"/>
        <v>0.56642408675799083</v>
      </c>
      <c r="W35" s="43">
        <v>309</v>
      </c>
      <c r="X35" s="147">
        <v>0</v>
      </c>
      <c r="Y35" s="136">
        <f t="shared" si="8"/>
        <v>309</v>
      </c>
      <c r="Z35" s="43">
        <v>128</v>
      </c>
      <c r="AA35" s="147">
        <v>0</v>
      </c>
      <c r="AB35" s="136">
        <f t="shared" si="9"/>
        <v>128</v>
      </c>
      <c r="AC35" s="43">
        <v>44</v>
      </c>
      <c r="AD35" s="43">
        <v>537</v>
      </c>
      <c r="AE35" s="136">
        <f t="shared" si="10"/>
        <v>581</v>
      </c>
      <c r="AF35" s="147">
        <v>1</v>
      </c>
      <c r="AG35" s="147">
        <v>0</v>
      </c>
      <c r="AH35" s="147">
        <v>0</v>
      </c>
      <c r="AI35" s="43">
        <v>1</v>
      </c>
      <c r="AJ35" s="43"/>
    </row>
    <row r="36" spans="1:36" s="39" customFormat="1" x14ac:dyDescent="0.25">
      <c r="A36" s="119" t="s">
        <v>597</v>
      </c>
      <c r="B36" s="39" t="s">
        <v>601</v>
      </c>
      <c r="C36" s="119" t="s">
        <v>35</v>
      </c>
      <c r="D36" s="147">
        <v>0</v>
      </c>
      <c r="E36" s="147">
        <v>1</v>
      </c>
      <c r="F36" s="43">
        <v>1</v>
      </c>
      <c r="G36" s="147">
        <v>1</v>
      </c>
      <c r="H36" s="43">
        <v>1</v>
      </c>
      <c r="I36" s="147">
        <v>1</v>
      </c>
      <c r="J36" s="147">
        <v>1</v>
      </c>
      <c r="K36" s="43">
        <v>14074</v>
      </c>
      <c r="L36" s="147">
        <v>5</v>
      </c>
      <c r="M36" s="136">
        <f t="shared" si="2"/>
        <v>14079</v>
      </c>
      <c r="N36" s="148"/>
      <c r="O36" s="148"/>
      <c r="P36" s="136">
        <f t="shared" si="3"/>
        <v>0</v>
      </c>
      <c r="Q36" s="149"/>
      <c r="R36" s="138"/>
      <c r="S36" s="149"/>
      <c r="T36" s="138"/>
      <c r="U36" s="136"/>
      <c r="V36" s="138"/>
      <c r="W36" s="149"/>
      <c r="X36" s="150"/>
      <c r="Y36" s="136">
        <f t="shared" si="8"/>
        <v>0</v>
      </c>
      <c r="Z36" s="149"/>
      <c r="AA36" s="150"/>
      <c r="AB36" s="136">
        <f t="shared" si="9"/>
        <v>0</v>
      </c>
      <c r="AC36" s="151"/>
      <c r="AD36" s="149"/>
      <c r="AE36" s="136">
        <f t="shared" si="10"/>
        <v>0</v>
      </c>
      <c r="AF36" s="147">
        <v>0</v>
      </c>
      <c r="AG36" s="147">
        <v>0</v>
      </c>
      <c r="AH36" s="147">
        <v>0</v>
      </c>
      <c r="AI36" s="43">
        <v>1</v>
      </c>
      <c r="AJ36" s="43"/>
    </row>
    <row r="37" spans="1:36" s="39" customFormat="1" x14ac:dyDescent="0.25">
      <c r="A37" s="119" t="s">
        <v>597</v>
      </c>
      <c r="B37" s="39" t="s">
        <v>602</v>
      </c>
      <c r="C37" s="119" t="s">
        <v>35</v>
      </c>
      <c r="D37" s="147">
        <v>1</v>
      </c>
      <c r="E37" s="147">
        <v>0</v>
      </c>
      <c r="F37" s="43">
        <v>1</v>
      </c>
      <c r="G37" s="147">
        <v>0</v>
      </c>
      <c r="H37" s="43">
        <v>2</v>
      </c>
      <c r="I37" s="147">
        <v>1</v>
      </c>
      <c r="J37" s="147">
        <v>1</v>
      </c>
      <c r="K37" s="43">
        <v>15017</v>
      </c>
      <c r="L37" s="147">
        <v>59</v>
      </c>
      <c r="M37" s="136">
        <f t="shared" si="2"/>
        <v>15076</v>
      </c>
      <c r="N37" s="39">
        <v>15017</v>
      </c>
      <c r="O37" s="39">
        <v>59</v>
      </c>
      <c r="P37" s="136">
        <f t="shared" si="3"/>
        <v>15076</v>
      </c>
      <c r="Q37" s="43">
        <v>7946</v>
      </c>
      <c r="R37" s="138">
        <f t="shared" si="4"/>
        <v>0.52913364853166411</v>
      </c>
      <c r="S37" s="43">
        <v>50</v>
      </c>
      <c r="T37" s="138">
        <f t="shared" si="5"/>
        <v>0.84745762711864403</v>
      </c>
      <c r="U37" s="136">
        <f t="shared" si="6"/>
        <v>7996</v>
      </c>
      <c r="V37" s="138">
        <f t="shared" si="7"/>
        <v>0.53037941098434593</v>
      </c>
      <c r="W37" s="43">
        <v>308</v>
      </c>
      <c r="X37" s="147">
        <v>0</v>
      </c>
      <c r="Y37" s="136">
        <f t="shared" si="8"/>
        <v>308</v>
      </c>
      <c r="Z37" s="43">
        <v>228</v>
      </c>
      <c r="AA37" s="147">
        <v>0</v>
      </c>
      <c r="AB37" s="136">
        <f t="shared" si="9"/>
        <v>228</v>
      </c>
      <c r="AC37" s="120">
        <v>118</v>
      </c>
      <c r="AD37" s="43">
        <v>492</v>
      </c>
      <c r="AE37" s="136">
        <f t="shared" si="10"/>
        <v>610</v>
      </c>
      <c r="AF37" s="147">
        <v>1</v>
      </c>
      <c r="AG37" s="147">
        <v>1</v>
      </c>
      <c r="AH37" s="147">
        <v>0</v>
      </c>
      <c r="AI37" s="43">
        <v>1</v>
      </c>
      <c r="AJ37" s="43"/>
    </row>
    <row r="38" spans="1:36" s="39" customFormat="1" x14ac:dyDescent="0.25">
      <c r="A38" s="119" t="s">
        <v>597</v>
      </c>
      <c r="B38" s="39" t="s">
        <v>603</v>
      </c>
      <c r="C38" s="119" t="s">
        <v>35</v>
      </c>
      <c r="D38" s="147">
        <v>1</v>
      </c>
      <c r="E38" s="147">
        <v>0</v>
      </c>
      <c r="F38" s="43">
        <v>1</v>
      </c>
      <c r="G38" s="147">
        <v>0</v>
      </c>
      <c r="H38" s="43">
        <v>2</v>
      </c>
      <c r="I38" s="147">
        <v>1</v>
      </c>
      <c r="J38" s="147">
        <v>1</v>
      </c>
      <c r="K38" s="43">
        <v>15185</v>
      </c>
      <c r="L38" s="147">
        <v>8</v>
      </c>
      <c r="M38" s="136">
        <f t="shared" si="2"/>
        <v>15193</v>
      </c>
      <c r="N38" s="39">
        <v>15185</v>
      </c>
      <c r="O38" s="39">
        <v>8</v>
      </c>
      <c r="P38" s="136">
        <f t="shared" si="3"/>
        <v>15193</v>
      </c>
      <c r="Q38" s="43">
        <v>6313</v>
      </c>
      <c r="R38" s="138">
        <f t="shared" si="4"/>
        <v>0.41573921633190647</v>
      </c>
      <c r="S38" s="43">
        <v>6</v>
      </c>
      <c r="T38" s="138">
        <f t="shared" si="5"/>
        <v>0.75</v>
      </c>
      <c r="U38" s="136">
        <f t="shared" si="6"/>
        <v>6319</v>
      </c>
      <c r="V38" s="138">
        <f t="shared" si="7"/>
        <v>0.41591522411636939</v>
      </c>
      <c r="W38" s="43">
        <v>242</v>
      </c>
      <c r="X38" s="147">
        <v>0</v>
      </c>
      <c r="Y38" s="136">
        <f t="shared" si="8"/>
        <v>242</v>
      </c>
      <c r="Z38" s="43">
        <v>68</v>
      </c>
      <c r="AA38" s="147">
        <v>0</v>
      </c>
      <c r="AB38" s="136">
        <f t="shared" si="9"/>
        <v>68</v>
      </c>
      <c r="AC38" s="120">
        <v>78</v>
      </c>
      <c r="AD38" s="43">
        <v>504</v>
      </c>
      <c r="AE38" s="136">
        <f t="shared" si="10"/>
        <v>582</v>
      </c>
      <c r="AF38" s="147">
        <v>1</v>
      </c>
      <c r="AG38" s="147">
        <v>0</v>
      </c>
      <c r="AH38" s="147">
        <v>0</v>
      </c>
      <c r="AI38" s="43">
        <v>1</v>
      </c>
      <c r="AJ38" s="43"/>
    </row>
    <row r="39" spans="1:36" s="39" customFormat="1" x14ac:dyDescent="0.25">
      <c r="A39" s="119" t="s">
        <v>597</v>
      </c>
      <c r="B39" s="39" t="s">
        <v>604</v>
      </c>
      <c r="C39" s="119" t="s">
        <v>35</v>
      </c>
      <c r="D39" s="147">
        <v>1</v>
      </c>
      <c r="E39" s="147">
        <v>0</v>
      </c>
      <c r="F39" s="43">
        <v>1</v>
      </c>
      <c r="G39" s="147">
        <v>0</v>
      </c>
      <c r="H39" s="43">
        <v>3</v>
      </c>
      <c r="I39" s="147">
        <v>0</v>
      </c>
      <c r="J39" s="147">
        <v>0</v>
      </c>
      <c r="K39" s="43">
        <v>16341</v>
      </c>
      <c r="L39" s="147">
        <v>194</v>
      </c>
      <c r="M39" s="136">
        <f t="shared" si="2"/>
        <v>16535</v>
      </c>
      <c r="N39" s="39">
        <v>16341</v>
      </c>
      <c r="O39" s="39">
        <v>194</v>
      </c>
      <c r="P39" s="136">
        <f t="shared" si="3"/>
        <v>16535</v>
      </c>
      <c r="Q39" s="43">
        <v>8132</v>
      </c>
      <c r="R39" s="138">
        <f t="shared" si="4"/>
        <v>0.49764396303775776</v>
      </c>
      <c r="S39" s="43">
        <v>168</v>
      </c>
      <c r="T39" s="138">
        <f t="shared" si="5"/>
        <v>0.865979381443299</v>
      </c>
      <c r="U39" s="136">
        <f t="shared" si="6"/>
        <v>8300</v>
      </c>
      <c r="V39" s="138">
        <f t="shared" si="7"/>
        <v>0.50196552766858182</v>
      </c>
      <c r="W39" s="43">
        <v>156</v>
      </c>
      <c r="X39" s="147">
        <v>0</v>
      </c>
      <c r="Y39" s="136">
        <f t="shared" si="8"/>
        <v>156</v>
      </c>
      <c r="Z39" s="43">
        <v>98</v>
      </c>
      <c r="AA39" s="147">
        <v>0</v>
      </c>
      <c r="AB39" s="136">
        <f t="shared" si="9"/>
        <v>98</v>
      </c>
      <c r="AC39" s="120">
        <v>185</v>
      </c>
      <c r="AD39" s="43">
        <v>607</v>
      </c>
      <c r="AE39" s="136">
        <f t="shared" si="10"/>
        <v>792</v>
      </c>
      <c r="AF39" s="147">
        <v>0</v>
      </c>
      <c r="AG39" s="147">
        <v>0</v>
      </c>
      <c r="AH39" s="147">
        <v>0</v>
      </c>
      <c r="AI39" s="43">
        <v>1</v>
      </c>
      <c r="AJ39" s="43"/>
    </row>
    <row r="40" spans="1:36" s="39" customFormat="1" x14ac:dyDescent="0.25">
      <c r="A40" s="119" t="s">
        <v>597</v>
      </c>
      <c r="B40" s="39" t="s">
        <v>605</v>
      </c>
      <c r="C40" s="119" t="s">
        <v>35</v>
      </c>
      <c r="D40" s="147">
        <v>1</v>
      </c>
      <c r="E40" s="147">
        <v>0</v>
      </c>
      <c r="F40" s="43">
        <v>2</v>
      </c>
      <c r="G40" s="147">
        <v>0</v>
      </c>
      <c r="H40" s="43">
        <v>4</v>
      </c>
      <c r="I40" s="147">
        <v>2</v>
      </c>
      <c r="J40" s="147">
        <v>0</v>
      </c>
      <c r="K40" s="43">
        <v>27126</v>
      </c>
      <c r="L40" s="147">
        <v>14</v>
      </c>
      <c r="M40" s="136">
        <f t="shared" si="2"/>
        <v>27140</v>
      </c>
      <c r="N40" s="39">
        <v>27126</v>
      </c>
      <c r="O40" s="39">
        <v>14</v>
      </c>
      <c r="P40" s="136">
        <f t="shared" si="3"/>
        <v>27140</v>
      </c>
      <c r="Q40" s="43">
        <v>11718</v>
      </c>
      <c r="R40" s="138">
        <f t="shared" si="4"/>
        <v>0.43198407431984076</v>
      </c>
      <c r="S40" s="43">
        <v>11</v>
      </c>
      <c r="T40" s="138">
        <f t="shared" si="5"/>
        <v>0.7857142857142857</v>
      </c>
      <c r="U40" s="136">
        <f t="shared" si="6"/>
        <v>11729</v>
      </c>
      <c r="V40" s="138">
        <f t="shared" si="7"/>
        <v>0.43216654384672071</v>
      </c>
      <c r="W40" s="43">
        <v>1694</v>
      </c>
      <c r="X40" s="147">
        <v>1</v>
      </c>
      <c r="Y40" s="136">
        <f t="shared" si="8"/>
        <v>1695</v>
      </c>
      <c r="Z40" s="43">
        <v>832</v>
      </c>
      <c r="AA40" s="147">
        <v>1</v>
      </c>
      <c r="AB40" s="136">
        <f t="shared" si="9"/>
        <v>833</v>
      </c>
      <c r="AC40" s="120">
        <v>582</v>
      </c>
      <c r="AD40" s="43">
        <v>315</v>
      </c>
      <c r="AE40" s="136">
        <f t="shared" si="10"/>
        <v>897</v>
      </c>
      <c r="AF40" s="147">
        <v>1</v>
      </c>
      <c r="AG40" s="147">
        <v>0</v>
      </c>
      <c r="AH40" s="147">
        <v>0</v>
      </c>
      <c r="AI40" s="43">
        <v>2</v>
      </c>
      <c r="AJ40" s="43"/>
    </row>
    <row r="41" spans="1:36" s="39" customFormat="1" x14ac:dyDescent="0.25">
      <c r="A41" s="119" t="s">
        <v>606</v>
      </c>
      <c r="B41" s="119" t="s">
        <v>607</v>
      </c>
      <c r="C41" s="39" t="s">
        <v>45</v>
      </c>
      <c r="D41" s="147">
        <v>1</v>
      </c>
      <c r="E41" s="147">
        <v>0</v>
      </c>
      <c r="F41" s="39">
        <v>4</v>
      </c>
      <c r="G41" s="147">
        <v>0</v>
      </c>
      <c r="H41" s="43">
        <v>7</v>
      </c>
      <c r="I41" s="147">
        <v>2</v>
      </c>
      <c r="J41" s="147">
        <v>2</v>
      </c>
      <c r="K41" s="43">
        <v>48514</v>
      </c>
      <c r="L41" s="147">
        <v>326</v>
      </c>
      <c r="M41" s="136">
        <f t="shared" si="2"/>
        <v>48840</v>
      </c>
      <c r="N41" s="39">
        <v>48514</v>
      </c>
      <c r="O41" s="39">
        <v>326</v>
      </c>
      <c r="P41" s="136">
        <f t="shared" si="3"/>
        <v>48840</v>
      </c>
      <c r="Q41" s="43">
        <v>22443</v>
      </c>
      <c r="R41" s="138">
        <f t="shared" si="4"/>
        <v>0.4626087315001855</v>
      </c>
      <c r="S41" s="43">
        <v>257</v>
      </c>
      <c r="T41" s="138">
        <f t="shared" si="5"/>
        <v>0.78834355828220859</v>
      </c>
      <c r="U41" s="136">
        <f t="shared" si="6"/>
        <v>22700</v>
      </c>
      <c r="V41" s="138">
        <f t="shared" si="7"/>
        <v>0.46478296478296477</v>
      </c>
      <c r="W41" s="43">
        <v>746</v>
      </c>
      <c r="X41" s="147">
        <v>70</v>
      </c>
      <c r="Y41" s="136">
        <f t="shared" si="8"/>
        <v>816</v>
      </c>
      <c r="Z41" s="43">
        <v>646</v>
      </c>
      <c r="AA41" s="147">
        <v>59</v>
      </c>
      <c r="AB41" s="136">
        <f t="shared" si="9"/>
        <v>705</v>
      </c>
      <c r="AC41" s="120">
        <v>741</v>
      </c>
      <c r="AD41" s="43">
        <v>1368</v>
      </c>
      <c r="AE41" s="136">
        <f t="shared" si="10"/>
        <v>2109</v>
      </c>
      <c r="AF41" s="147">
        <v>2</v>
      </c>
      <c r="AG41" s="147">
        <v>0</v>
      </c>
      <c r="AH41" s="147">
        <v>0</v>
      </c>
      <c r="AI41" s="43">
        <v>4</v>
      </c>
      <c r="AJ41" s="43"/>
    </row>
    <row r="42" spans="1:36" s="39" customFormat="1" x14ac:dyDescent="0.25">
      <c r="A42" s="119" t="s">
        <v>606</v>
      </c>
      <c r="B42" s="119" t="s">
        <v>608</v>
      </c>
      <c r="C42" s="39" t="s">
        <v>45</v>
      </c>
      <c r="D42" s="147">
        <v>1</v>
      </c>
      <c r="E42" s="147">
        <v>0</v>
      </c>
      <c r="F42" s="39">
        <v>1</v>
      </c>
      <c r="G42" s="147">
        <v>0</v>
      </c>
      <c r="H42" s="43">
        <v>2</v>
      </c>
      <c r="I42" s="147">
        <v>1</v>
      </c>
      <c r="J42" s="147">
        <v>1</v>
      </c>
      <c r="K42" s="43">
        <v>15108</v>
      </c>
      <c r="L42" s="147">
        <v>13</v>
      </c>
      <c r="M42" s="136">
        <f t="shared" si="2"/>
        <v>15121</v>
      </c>
      <c r="N42" s="39">
        <v>15108</v>
      </c>
      <c r="O42" s="39">
        <v>13</v>
      </c>
      <c r="P42" s="136">
        <f t="shared" si="3"/>
        <v>15121</v>
      </c>
      <c r="Q42" s="43">
        <v>8081</v>
      </c>
      <c r="R42" s="138">
        <f t="shared" si="4"/>
        <v>0.53488218162562884</v>
      </c>
      <c r="S42" s="43">
        <v>11</v>
      </c>
      <c r="T42" s="138">
        <f t="shared" si="5"/>
        <v>0.84615384615384615</v>
      </c>
      <c r="U42" s="136">
        <f t="shared" si="6"/>
        <v>8092</v>
      </c>
      <c r="V42" s="138">
        <f t="shared" si="7"/>
        <v>0.53514979168044441</v>
      </c>
      <c r="W42" s="43">
        <v>183</v>
      </c>
      <c r="X42" s="147">
        <v>7</v>
      </c>
      <c r="Y42" s="136">
        <f t="shared" si="8"/>
        <v>190</v>
      </c>
      <c r="Z42" s="43">
        <v>137</v>
      </c>
      <c r="AA42" s="147">
        <v>5</v>
      </c>
      <c r="AB42" s="136">
        <f t="shared" si="9"/>
        <v>142</v>
      </c>
      <c r="AC42" s="120">
        <v>9</v>
      </c>
      <c r="AD42" s="43">
        <v>719</v>
      </c>
      <c r="AE42" s="136">
        <f t="shared" si="10"/>
        <v>728</v>
      </c>
      <c r="AF42" s="147">
        <v>1</v>
      </c>
      <c r="AG42" s="147">
        <v>0</v>
      </c>
      <c r="AH42" s="147">
        <v>0</v>
      </c>
      <c r="AI42" s="43">
        <v>1</v>
      </c>
      <c r="AJ42" s="43"/>
    </row>
    <row r="43" spans="1:36" s="39" customFormat="1" x14ac:dyDescent="0.25">
      <c r="A43" s="119" t="s">
        <v>606</v>
      </c>
      <c r="B43" s="119" t="s">
        <v>609</v>
      </c>
      <c r="C43" s="39" t="s">
        <v>45</v>
      </c>
      <c r="D43" s="147">
        <v>1</v>
      </c>
      <c r="E43" s="147">
        <v>0</v>
      </c>
      <c r="F43" s="39">
        <v>2</v>
      </c>
      <c r="G43" s="147">
        <v>0</v>
      </c>
      <c r="H43" s="43">
        <v>4</v>
      </c>
      <c r="I43" s="147">
        <v>2</v>
      </c>
      <c r="J43" s="147">
        <v>1</v>
      </c>
      <c r="K43" s="43">
        <v>27176</v>
      </c>
      <c r="L43" s="147">
        <v>76</v>
      </c>
      <c r="M43" s="136">
        <f t="shared" si="2"/>
        <v>27252</v>
      </c>
      <c r="N43" s="39">
        <v>27176</v>
      </c>
      <c r="O43" s="39">
        <v>76</v>
      </c>
      <c r="P43" s="136">
        <f t="shared" si="3"/>
        <v>27252</v>
      </c>
      <c r="Q43" s="43">
        <v>14430</v>
      </c>
      <c r="R43" s="138">
        <f t="shared" si="4"/>
        <v>0.53098322048866642</v>
      </c>
      <c r="S43" s="43">
        <v>47</v>
      </c>
      <c r="T43" s="138">
        <f t="shared" si="5"/>
        <v>0.61842105263157898</v>
      </c>
      <c r="U43" s="136">
        <f t="shared" si="6"/>
        <v>14477</v>
      </c>
      <c r="V43" s="138">
        <f t="shared" si="7"/>
        <v>0.53122706590341995</v>
      </c>
      <c r="W43" s="43">
        <v>130</v>
      </c>
      <c r="X43" s="147">
        <v>1</v>
      </c>
      <c r="Y43" s="136">
        <f t="shared" si="8"/>
        <v>131</v>
      </c>
      <c r="Z43" s="43">
        <v>97</v>
      </c>
      <c r="AA43" s="147">
        <v>1</v>
      </c>
      <c r="AB43" s="136">
        <f t="shared" si="9"/>
        <v>98</v>
      </c>
      <c r="AC43" s="120">
        <v>220</v>
      </c>
      <c r="AD43" s="43">
        <v>1972</v>
      </c>
      <c r="AE43" s="136">
        <f t="shared" si="10"/>
        <v>2192</v>
      </c>
      <c r="AF43" s="147">
        <v>2</v>
      </c>
      <c r="AG43" s="147">
        <v>1</v>
      </c>
      <c r="AH43" s="147">
        <v>0</v>
      </c>
      <c r="AI43" s="43">
        <v>2</v>
      </c>
      <c r="AJ43" s="43"/>
    </row>
    <row r="44" spans="1:36" s="39" customFormat="1" x14ac:dyDescent="0.25">
      <c r="A44" s="119" t="s">
        <v>606</v>
      </c>
      <c r="B44" s="119" t="s">
        <v>610</v>
      </c>
      <c r="C44" s="39" t="s">
        <v>45</v>
      </c>
      <c r="D44" s="147">
        <v>1</v>
      </c>
      <c r="E44" s="147">
        <v>0</v>
      </c>
      <c r="F44" s="39">
        <v>5</v>
      </c>
      <c r="G44" s="147">
        <v>0</v>
      </c>
      <c r="H44" s="43">
        <v>10</v>
      </c>
      <c r="I44" s="147">
        <v>5</v>
      </c>
      <c r="J44" s="147">
        <v>3</v>
      </c>
      <c r="K44" s="43">
        <v>79673</v>
      </c>
      <c r="L44" s="147">
        <v>80</v>
      </c>
      <c r="M44" s="136">
        <f t="shared" si="2"/>
        <v>79753</v>
      </c>
      <c r="N44" s="39">
        <v>79673</v>
      </c>
      <c r="O44" s="39">
        <v>80</v>
      </c>
      <c r="P44" s="136">
        <f t="shared" si="3"/>
        <v>79753</v>
      </c>
      <c r="Q44" s="43">
        <v>35295</v>
      </c>
      <c r="R44" s="138">
        <f t="shared" si="4"/>
        <v>0.44299825536882004</v>
      </c>
      <c r="S44" s="43">
        <v>64</v>
      </c>
      <c r="T44" s="138">
        <f t="shared" si="5"/>
        <v>0.8</v>
      </c>
      <c r="U44" s="136">
        <f t="shared" si="6"/>
        <v>35359</v>
      </c>
      <c r="V44" s="138">
        <f t="shared" si="7"/>
        <v>0.44335636277005253</v>
      </c>
      <c r="W44" s="43">
        <v>1193</v>
      </c>
      <c r="X44" s="147">
        <v>8</v>
      </c>
      <c r="Y44" s="136">
        <f t="shared" si="8"/>
        <v>1201</v>
      </c>
      <c r="Z44" s="43">
        <v>1044</v>
      </c>
      <c r="AA44" s="147">
        <v>8</v>
      </c>
      <c r="AB44" s="136">
        <f t="shared" si="9"/>
        <v>1052</v>
      </c>
      <c r="AC44" s="120">
        <v>353</v>
      </c>
      <c r="AD44" s="43">
        <v>4725</v>
      </c>
      <c r="AE44" s="136">
        <f t="shared" si="10"/>
        <v>5078</v>
      </c>
      <c r="AF44" s="147">
        <v>3</v>
      </c>
      <c r="AG44" s="147">
        <v>3</v>
      </c>
      <c r="AH44" s="147">
        <v>0</v>
      </c>
      <c r="AI44" s="43">
        <v>5</v>
      </c>
      <c r="AJ44" s="43"/>
    </row>
    <row r="45" spans="1:36" s="39" customFormat="1" x14ac:dyDescent="0.25">
      <c r="A45" s="119" t="s">
        <v>611</v>
      </c>
      <c r="B45" s="119" t="s">
        <v>612</v>
      </c>
      <c r="C45" s="119" t="s">
        <v>35</v>
      </c>
      <c r="D45" s="147">
        <v>0</v>
      </c>
      <c r="E45" s="147">
        <v>1</v>
      </c>
      <c r="F45" s="43">
        <v>1</v>
      </c>
      <c r="G45" s="147">
        <v>1</v>
      </c>
      <c r="H45" s="43">
        <v>1</v>
      </c>
      <c r="I45" s="147">
        <v>1</v>
      </c>
      <c r="J45" s="147">
        <v>1</v>
      </c>
      <c r="K45" s="43">
        <v>2884</v>
      </c>
      <c r="L45" s="147">
        <v>16</v>
      </c>
      <c r="M45" s="136">
        <f t="shared" si="2"/>
        <v>2900</v>
      </c>
      <c r="N45" s="148"/>
      <c r="O45" s="148"/>
      <c r="P45" s="136">
        <f t="shared" si="3"/>
        <v>0</v>
      </c>
      <c r="Q45" s="149"/>
      <c r="R45" s="138"/>
      <c r="S45" s="149"/>
      <c r="T45" s="138"/>
      <c r="U45" s="136"/>
      <c r="V45" s="138"/>
      <c r="W45" s="149"/>
      <c r="X45" s="150"/>
      <c r="Y45" s="136">
        <f t="shared" si="8"/>
        <v>0</v>
      </c>
      <c r="Z45" s="149"/>
      <c r="AA45" s="150"/>
      <c r="AB45" s="136">
        <f t="shared" si="9"/>
        <v>0</v>
      </c>
      <c r="AC45" s="151"/>
      <c r="AD45" s="149"/>
      <c r="AE45" s="136">
        <f t="shared" si="10"/>
        <v>0</v>
      </c>
      <c r="AF45" s="147">
        <v>0</v>
      </c>
      <c r="AG45" s="147">
        <v>0</v>
      </c>
      <c r="AH45" s="147">
        <v>0</v>
      </c>
      <c r="AI45" s="43">
        <v>1</v>
      </c>
      <c r="AJ45" s="43"/>
    </row>
    <row r="46" spans="1:36" s="39" customFormat="1" x14ac:dyDescent="0.25">
      <c r="A46" s="119" t="s">
        <v>611</v>
      </c>
      <c r="B46" s="119" t="s">
        <v>613</v>
      </c>
      <c r="C46" s="119" t="s">
        <v>35</v>
      </c>
      <c r="D46" s="147">
        <v>0</v>
      </c>
      <c r="E46" s="147">
        <v>1</v>
      </c>
      <c r="F46" s="43">
        <v>2</v>
      </c>
      <c r="G46" s="147">
        <v>2</v>
      </c>
      <c r="H46" s="43">
        <v>2</v>
      </c>
      <c r="I46" s="147">
        <v>2</v>
      </c>
      <c r="J46" s="147">
        <v>2</v>
      </c>
      <c r="K46" s="43">
        <v>11449</v>
      </c>
      <c r="L46" s="147">
        <v>18</v>
      </c>
      <c r="M46" s="136">
        <f t="shared" si="2"/>
        <v>11467</v>
      </c>
      <c r="N46" s="148"/>
      <c r="O46" s="148"/>
      <c r="P46" s="136">
        <f t="shared" si="3"/>
        <v>0</v>
      </c>
      <c r="Q46" s="149"/>
      <c r="R46" s="138"/>
      <c r="S46" s="149"/>
      <c r="T46" s="138"/>
      <c r="U46" s="136"/>
      <c r="V46" s="138"/>
      <c r="W46" s="149"/>
      <c r="X46" s="150"/>
      <c r="Y46" s="136">
        <f t="shared" si="8"/>
        <v>0</v>
      </c>
      <c r="Z46" s="149"/>
      <c r="AA46" s="150"/>
      <c r="AB46" s="136">
        <f t="shared" si="9"/>
        <v>0</v>
      </c>
      <c r="AC46" s="151"/>
      <c r="AD46" s="149"/>
      <c r="AE46" s="136">
        <f t="shared" si="10"/>
        <v>0</v>
      </c>
      <c r="AF46" s="147">
        <v>0</v>
      </c>
      <c r="AG46" s="147">
        <v>0</v>
      </c>
      <c r="AH46" s="147">
        <v>0</v>
      </c>
      <c r="AI46" s="43">
        <v>2</v>
      </c>
      <c r="AJ46" s="43"/>
    </row>
    <row r="47" spans="1:36" s="39" customFormat="1" x14ac:dyDescent="0.25">
      <c r="A47" s="119" t="s">
        <v>611</v>
      </c>
      <c r="B47" s="119" t="s">
        <v>614</v>
      </c>
      <c r="C47" s="119" t="s">
        <v>35</v>
      </c>
      <c r="D47" s="147">
        <v>0</v>
      </c>
      <c r="E47" s="147">
        <v>1</v>
      </c>
      <c r="F47" s="43">
        <v>1</v>
      </c>
      <c r="G47" s="147">
        <v>1</v>
      </c>
      <c r="H47" s="43">
        <v>1</v>
      </c>
      <c r="I47" s="147">
        <v>0</v>
      </c>
      <c r="J47" s="147">
        <v>0</v>
      </c>
      <c r="K47" s="43">
        <v>4913</v>
      </c>
      <c r="L47" s="147">
        <v>8</v>
      </c>
      <c r="M47" s="136">
        <f t="shared" si="2"/>
        <v>4921</v>
      </c>
      <c r="N47" s="148"/>
      <c r="O47" s="148"/>
      <c r="P47" s="136">
        <f t="shared" si="3"/>
        <v>0</v>
      </c>
      <c r="Q47" s="149"/>
      <c r="R47" s="138"/>
      <c r="S47" s="149"/>
      <c r="T47" s="138"/>
      <c r="U47" s="136"/>
      <c r="V47" s="138"/>
      <c r="W47" s="149"/>
      <c r="X47" s="150"/>
      <c r="Y47" s="136">
        <f t="shared" si="8"/>
        <v>0</v>
      </c>
      <c r="Z47" s="149"/>
      <c r="AA47" s="150"/>
      <c r="AB47" s="136">
        <f t="shared" si="9"/>
        <v>0</v>
      </c>
      <c r="AC47" s="151"/>
      <c r="AD47" s="149"/>
      <c r="AE47" s="136">
        <f t="shared" si="10"/>
        <v>0</v>
      </c>
      <c r="AF47" s="147">
        <v>0</v>
      </c>
      <c r="AG47" s="147">
        <v>0</v>
      </c>
      <c r="AH47" s="147">
        <v>0</v>
      </c>
      <c r="AI47" s="43">
        <v>1</v>
      </c>
      <c r="AJ47" s="43"/>
    </row>
    <row r="48" spans="1:36" s="39" customFormat="1" x14ac:dyDescent="0.25">
      <c r="A48" s="119" t="s">
        <v>611</v>
      </c>
      <c r="B48" s="119" t="s">
        <v>615</v>
      </c>
      <c r="C48" s="119" t="s">
        <v>35</v>
      </c>
      <c r="D48" s="147">
        <v>1</v>
      </c>
      <c r="E48" s="147">
        <v>0</v>
      </c>
      <c r="F48" s="43">
        <v>1</v>
      </c>
      <c r="G48" s="147">
        <v>0</v>
      </c>
      <c r="H48" s="43">
        <v>2</v>
      </c>
      <c r="I48" s="147">
        <v>1</v>
      </c>
      <c r="J48" s="147">
        <v>0</v>
      </c>
      <c r="K48" s="43">
        <v>5970</v>
      </c>
      <c r="L48" s="147">
        <v>2</v>
      </c>
      <c r="M48" s="136">
        <f t="shared" si="2"/>
        <v>5972</v>
      </c>
      <c r="N48" s="39">
        <v>5970</v>
      </c>
      <c r="O48" s="39">
        <v>2</v>
      </c>
      <c r="P48" s="136">
        <f t="shared" si="3"/>
        <v>5972</v>
      </c>
      <c r="Q48" s="43">
        <v>2632</v>
      </c>
      <c r="R48" s="138">
        <f t="shared" si="4"/>
        <v>0.44087102177554438</v>
      </c>
      <c r="S48" s="43">
        <v>2</v>
      </c>
      <c r="T48" s="138">
        <f t="shared" si="5"/>
        <v>1</v>
      </c>
      <c r="U48" s="136">
        <f t="shared" si="6"/>
        <v>2634</v>
      </c>
      <c r="V48" s="138">
        <f t="shared" si="7"/>
        <v>0.44105827193569991</v>
      </c>
      <c r="W48" s="43">
        <v>41</v>
      </c>
      <c r="X48" s="147">
        <v>2</v>
      </c>
      <c r="Y48" s="136">
        <f t="shared" si="8"/>
        <v>43</v>
      </c>
      <c r="Z48" s="43">
        <v>32</v>
      </c>
      <c r="AA48" s="147">
        <v>0</v>
      </c>
      <c r="AB48" s="136">
        <f t="shared" si="9"/>
        <v>32</v>
      </c>
      <c r="AC48" s="120">
        <v>2</v>
      </c>
      <c r="AD48" s="43">
        <v>109</v>
      </c>
      <c r="AE48" s="136">
        <f t="shared" si="10"/>
        <v>111</v>
      </c>
      <c r="AF48" s="147">
        <v>0</v>
      </c>
      <c r="AG48" s="147">
        <v>0</v>
      </c>
      <c r="AH48" s="147">
        <v>0</v>
      </c>
      <c r="AI48" s="43">
        <v>1</v>
      </c>
      <c r="AJ48" s="43"/>
    </row>
    <row r="49" spans="1:36" s="39" customFormat="1" x14ac:dyDescent="0.25">
      <c r="A49" s="119" t="s">
        <v>611</v>
      </c>
      <c r="B49" s="39" t="s">
        <v>616</v>
      </c>
      <c r="C49" s="119" t="s">
        <v>35</v>
      </c>
      <c r="D49" s="147">
        <v>0</v>
      </c>
      <c r="E49" s="147">
        <v>1</v>
      </c>
      <c r="F49" s="43">
        <v>1</v>
      </c>
      <c r="G49" s="147">
        <v>1</v>
      </c>
      <c r="H49" s="43">
        <v>1</v>
      </c>
      <c r="I49" s="147">
        <v>1</v>
      </c>
      <c r="J49" s="147">
        <v>1</v>
      </c>
      <c r="K49" s="43">
        <v>4013</v>
      </c>
      <c r="L49" s="147">
        <v>3</v>
      </c>
      <c r="M49" s="136">
        <f t="shared" si="2"/>
        <v>4016</v>
      </c>
      <c r="N49" s="148"/>
      <c r="O49" s="148"/>
      <c r="P49" s="136">
        <f t="shared" si="3"/>
        <v>0</v>
      </c>
      <c r="Q49" s="149"/>
      <c r="R49" s="138"/>
      <c r="S49" s="149"/>
      <c r="T49" s="138"/>
      <c r="U49" s="136"/>
      <c r="V49" s="138"/>
      <c r="W49" s="149"/>
      <c r="X49" s="150"/>
      <c r="Y49" s="136">
        <f t="shared" si="8"/>
        <v>0</v>
      </c>
      <c r="Z49" s="149"/>
      <c r="AA49" s="150"/>
      <c r="AB49" s="136">
        <f t="shared" si="9"/>
        <v>0</v>
      </c>
      <c r="AC49" s="151"/>
      <c r="AD49" s="149"/>
      <c r="AE49" s="136">
        <f t="shared" si="10"/>
        <v>0</v>
      </c>
      <c r="AF49" s="147">
        <v>0</v>
      </c>
      <c r="AG49" s="147">
        <v>0</v>
      </c>
      <c r="AH49" s="147">
        <v>0</v>
      </c>
      <c r="AI49" s="43">
        <v>1</v>
      </c>
      <c r="AJ49" s="43"/>
    </row>
    <row r="50" spans="1:36" s="39" customFormat="1" x14ac:dyDescent="0.25">
      <c r="A50" s="119" t="s">
        <v>611</v>
      </c>
      <c r="B50" s="39" t="s">
        <v>617</v>
      </c>
      <c r="C50" s="119" t="s">
        <v>35</v>
      </c>
      <c r="D50" s="147">
        <v>1</v>
      </c>
      <c r="E50" s="147">
        <v>0</v>
      </c>
      <c r="F50" s="43">
        <v>6</v>
      </c>
      <c r="G50" s="147">
        <v>0</v>
      </c>
      <c r="H50" s="43">
        <v>11</v>
      </c>
      <c r="I50" s="147">
        <v>4</v>
      </c>
      <c r="J50" s="147">
        <v>4</v>
      </c>
      <c r="K50" s="43">
        <v>39074</v>
      </c>
      <c r="L50" s="147">
        <v>50</v>
      </c>
      <c r="M50" s="136">
        <f t="shared" si="2"/>
        <v>39124</v>
      </c>
      <c r="N50" s="39">
        <v>39074</v>
      </c>
      <c r="O50" s="39">
        <v>50</v>
      </c>
      <c r="P50" s="136">
        <f t="shared" si="3"/>
        <v>39124</v>
      </c>
      <c r="Q50" s="43">
        <v>18131</v>
      </c>
      <c r="R50" s="138">
        <f t="shared" si="4"/>
        <v>0.46401699339714386</v>
      </c>
      <c r="S50" s="43">
        <v>43</v>
      </c>
      <c r="T50" s="138">
        <f t="shared" si="5"/>
        <v>0.86</v>
      </c>
      <c r="U50" s="136">
        <f t="shared" si="6"/>
        <v>18174</v>
      </c>
      <c r="V50" s="138">
        <f t="shared" si="7"/>
        <v>0.46452305490236173</v>
      </c>
      <c r="W50" s="43">
        <v>788</v>
      </c>
      <c r="X50" s="147">
        <v>8</v>
      </c>
      <c r="Y50" s="136">
        <f t="shared" si="8"/>
        <v>796</v>
      </c>
      <c r="Z50" s="43">
        <v>607</v>
      </c>
      <c r="AA50" s="147">
        <v>6</v>
      </c>
      <c r="AB50" s="136">
        <f t="shared" si="9"/>
        <v>613</v>
      </c>
      <c r="AC50" s="120">
        <v>9</v>
      </c>
      <c r="AD50" s="43">
        <v>1953</v>
      </c>
      <c r="AE50" s="136">
        <f t="shared" si="10"/>
        <v>1962</v>
      </c>
      <c r="AF50" s="147">
        <v>2</v>
      </c>
      <c r="AG50" s="147">
        <v>1</v>
      </c>
      <c r="AH50" s="147">
        <v>0</v>
      </c>
      <c r="AI50" s="43">
        <v>6</v>
      </c>
      <c r="AJ50" s="43"/>
    </row>
    <row r="51" spans="1:36" s="39" customFormat="1" x14ac:dyDescent="0.25">
      <c r="A51" s="119" t="s">
        <v>618</v>
      </c>
      <c r="B51" s="39" t="s">
        <v>619</v>
      </c>
      <c r="C51" s="119" t="s">
        <v>35</v>
      </c>
      <c r="D51" s="147">
        <v>1</v>
      </c>
      <c r="E51" s="147">
        <v>0</v>
      </c>
      <c r="F51" s="43">
        <v>2</v>
      </c>
      <c r="G51" s="147">
        <v>0</v>
      </c>
      <c r="H51" s="43">
        <v>5</v>
      </c>
      <c r="I51" s="147">
        <v>2</v>
      </c>
      <c r="J51" s="147">
        <v>1</v>
      </c>
      <c r="K51" s="43">
        <v>14254</v>
      </c>
      <c r="L51" s="147">
        <v>7</v>
      </c>
      <c r="M51" s="136">
        <f t="shared" si="2"/>
        <v>14261</v>
      </c>
      <c r="N51" s="39">
        <v>14254</v>
      </c>
      <c r="O51" s="39">
        <v>7</v>
      </c>
      <c r="P51" s="136">
        <f t="shared" si="3"/>
        <v>14261</v>
      </c>
      <c r="Q51" s="43">
        <v>6593</v>
      </c>
      <c r="R51" s="138">
        <f t="shared" si="4"/>
        <v>0.46253683176652166</v>
      </c>
      <c r="S51" s="43">
        <v>8</v>
      </c>
      <c r="T51" s="138">
        <f t="shared" si="5"/>
        <v>1.1428571428571428</v>
      </c>
      <c r="U51" s="136">
        <f t="shared" si="6"/>
        <v>6601</v>
      </c>
      <c r="V51" s="138">
        <f t="shared" si="7"/>
        <v>0.46287076642591685</v>
      </c>
      <c r="W51" s="43">
        <v>63</v>
      </c>
      <c r="X51" s="147">
        <v>0</v>
      </c>
      <c r="Y51" s="136">
        <f t="shared" si="8"/>
        <v>63</v>
      </c>
      <c r="Z51" s="43">
        <v>37</v>
      </c>
      <c r="AA51" s="147">
        <v>0</v>
      </c>
      <c r="AB51" s="136">
        <f t="shared" si="9"/>
        <v>37</v>
      </c>
      <c r="AC51" s="43">
        <v>183</v>
      </c>
      <c r="AD51" s="43">
        <v>556</v>
      </c>
      <c r="AE51" s="136">
        <f t="shared" si="10"/>
        <v>739</v>
      </c>
      <c r="AF51" s="147">
        <v>1</v>
      </c>
      <c r="AG51" s="147">
        <v>0</v>
      </c>
      <c r="AH51" s="147">
        <v>0</v>
      </c>
      <c r="AI51" s="43">
        <v>2</v>
      </c>
      <c r="AJ51" s="43"/>
    </row>
    <row r="52" spans="1:36" s="39" customFormat="1" x14ac:dyDescent="0.25">
      <c r="A52" s="119" t="s">
        <v>618</v>
      </c>
      <c r="B52" s="39" t="s">
        <v>620</v>
      </c>
      <c r="C52" s="119" t="s">
        <v>35</v>
      </c>
      <c r="D52" s="147">
        <v>1</v>
      </c>
      <c r="E52" s="147">
        <v>0</v>
      </c>
      <c r="F52" s="43">
        <v>5</v>
      </c>
      <c r="G52" s="147">
        <v>0</v>
      </c>
      <c r="H52" s="43">
        <v>9</v>
      </c>
      <c r="I52" s="147">
        <v>3</v>
      </c>
      <c r="J52" s="147">
        <v>3</v>
      </c>
      <c r="K52" s="43">
        <v>42531</v>
      </c>
      <c r="L52" s="147">
        <v>16</v>
      </c>
      <c r="M52" s="136">
        <f t="shared" si="2"/>
        <v>42547</v>
      </c>
      <c r="N52" s="39">
        <v>42531</v>
      </c>
      <c r="O52" s="39">
        <v>16</v>
      </c>
      <c r="P52" s="136">
        <f t="shared" si="3"/>
        <v>42547</v>
      </c>
      <c r="Q52" s="43">
        <v>20244</v>
      </c>
      <c r="R52" s="138">
        <f t="shared" si="4"/>
        <v>0.4759822247301968</v>
      </c>
      <c r="S52" s="43">
        <v>18</v>
      </c>
      <c r="T52" s="138">
        <f t="shared" si="5"/>
        <v>1.125</v>
      </c>
      <c r="U52" s="136">
        <f t="shared" si="6"/>
        <v>20262</v>
      </c>
      <c r="V52" s="138">
        <f t="shared" si="7"/>
        <v>0.47622629092532964</v>
      </c>
      <c r="W52" s="43">
        <v>689</v>
      </c>
      <c r="X52" s="147">
        <v>4</v>
      </c>
      <c r="Y52" s="136">
        <f t="shared" si="8"/>
        <v>693</v>
      </c>
      <c r="Z52" s="43">
        <v>455</v>
      </c>
      <c r="AA52" s="147">
        <v>2</v>
      </c>
      <c r="AB52" s="136">
        <f t="shared" si="9"/>
        <v>457</v>
      </c>
      <c r="AC52" s="120">
        <v>185</v>
      </c>
      <c r="AD52" s="43">
        <v>1941</v>
      </c>
      <c r="AE52" s="136">
        <f t="shared" si="10"/>
        <v>2126</v>
      </c>
      <c r="AF52" s="147">
        <v>3</v>
      </c>
      <c r="AG52" s="147">
        <v>1</v>
      </c>
      <c r="AH52" s="147">
        <v>0</v>
      </c>
      <c r="AI52" s="43">
        <v>5</v>
      </c>
      <c r="AJ52" s="43"/>
    </row>
    <row r="53" spans="1:36" s="39" customFormat="1" x14ac:dyDescent="0.25">
      <c r="A53" s="119" t="s">
        <v>618</v>
      </c>
      <c r="B53" s="39" t="s">
        <v>621</v>
      </c>
      <c r="C53" s="119" t="s">
        <v>35</v>
      </c>
      <c r="D53" s="147">
        <v>1</v>
      </c>
      <c r="E53" s="147">
        <v>0</v>
      </c>
      <c r="F53" s="43">
        <v>1</v>
      </c>
      <c r="G53" s="147">
        <v>0</v>
      </c>
      <c r="H53" s="43">
        <v>2</v>
      </c>
      <c r="I53" s="147">
        <v>1</v>
      </c>
      <c r="J53" s="147">
        <v>1</v>
      </c>
      <c r="K53" s="43">
        <v>6408</v>
      </c>
      <c r="L53" s="147">
        <v>3</v>
      </c>
      <c r="M53" s="136">
        <f t="shared" si="2"/>
        <v>6411</v>
      </c>
      <c r="N53" s="39">
        <v>6408</v>
      </c>
      <c r="O53" s="39">
        <v>3</v>
      </c>
      <c r="P53" s="136">
        <f t="shared" si="3"/>
        <v>6411</v>
      </c>
      <c r="Q53" s="43">
        <v>3500</v>
      </c>
      <c r="R53" s="138">
        <f t="shared" si="4"/>
        <v>0.54619225967540574</v>
      </c>
      <c r="S53" s="43">
        <v>3</v>
      </c>
      <c r="T53" s="138">
        <f t="shared" si="5"/>
        <v>1</v>
      </c>
      <c r="U53" s="136">
        <f t="shared" si="6"/>
        <v>3503</v>
      </c>
      <c r="V53" s="138">
        <f t="shared" si="7"/>
        <v>0.54640461706442056</v>
      </c>
      <c r="W53" s="43">
        <v>108</v>
      </c>
      <c r="X53" s="147">
        <v>3</v>
      </c>
      <c r="Y53" s="136">
        <f t="shared" si="8"/>
        <v>111</v>
      </c>
      <c r="Z53" s="43">
        <v>70</v>
      </c>
      <c r="AA53" s="147">
        <v>1</v>
      </c>
      <c r="AB53" s="136">
        <f t="shared" si="9"/>
        <v>71</v>
      </c>
      <c r="AC53" s="120">
        <v>4</v>
      </c>
      <c r="AD53" s="43">
        <v>174</v>
      </c>
      <c r="AE53" s="136">
        <f t="shared" si="10"/>
        <v>178</v>
      </c>
      <c r="AF53" s="147">
        <v>0</v>
      </c>
      <c r="AG53" s="147">
        <v>0</v>
      </c>
      <c r="AH53" s="147">
        <v>0</v>
      </c>
      <c r="AI53" s="43">
        <v>1</v>
      </c>
      <c r="AJ53" s="43"/>
    </row>
    <row r="54" spans="1:36" s="39" customFormat="1" x14ac:dyDescent="0.25">
      <c r="A54" s="119" t="s">
        <v>618</v>
      </c>
      <c r="B54" s="39" t="s">
        <v>622</v>
      </c>
      <c r="C54" s="119" t="s">
        <v>35</v>
      </c>
      <c r="D54" s="147">
        <v>1</v>
      </c>
      <c r="E54" s="147">
        <v>0</v>
      </c>
      <c r="F54" s="43">
        <v>2</v>
      </c>
      <c r="G54" s="147">
        <v>0</v>
      </c>
      <c r="H54" s="43">
        <v>3</v>
      </c>
      <c r="I54" s="147">
        <v>2</v>
      </c>
      <c r="J54" s="147">
        <v>2</v>
      </c>
      <c r="K54" s="43">
        <v>16043</v>
      </c>
      <c r="L54" s="147">
        <v>12</v>
      </c>
      <c r="M54" s="136">
        <f t="shared" si="2"/>
        <v>16055</v>
      </c>
      <c r="N54" s="39">
        <v>16043</v>
      </c>
      <c r="O54" s="39">
        <v>12</v>
      </c>
      <c r="P54" s="136">
        <f t="shared" si="3"/>
        <v>16055</v>
      </c>
      <c r="Q54" s="43">
        <v>7380</v>
      </c>
      <c r="R54" s="138">
        <f t="shared" si="4"/>
        <v>0.46001371314592032</v>
      </c>
      <c r="S54" s="43">
        <v>13</v>
      </c>
      <c r="T54" s="138">
        <f t="shared" si="5"/>
        <v>1.0833333333333333</v>
      </c>
      <c r="U54" s="136">
        <f t="shared" si="6"/>
        <v>7393</v>
      </c>
      <c r="V54" s="138">
        <f t="shared" si="7"/>
        <v>0.46047960137028965</v>
      </c>
      <c r="W54" s="43">
        <v>159</v>
      </c>
      <c r="X54" s="147">
        <v>0</v>
      </c>
      <c r="Y54" s="136">
        <f t="shared" si="8"/>
        <v>159</v>
      </c>
      <c r="Z54" s="43">
        <v>103</v>
      </c>
      <c r="AA54" s="147">
        <v>0</v>
      </c>
      <c r="AB54" s="136">
        <f t="shared" si="9"/>
        <v>103</v>
      </c>
      <c r="AC54" s="43">
        <v>4</v>
      </c>
      <c r="AD54" s="43">
        <v>505</v>
      </c>
      <c r="AE54" s="136">
        <f t="shared" si="10"/>
        <v>509</v>
      </c>
      <c r="AF54" s="147">
        <v>1</v>
      </c>
      <c r="AG54" s="147">
        <v>1</v>
      </c>
      <c r="AH54" s="147">
        <v>0</v>
      </c>
      <c r="AI54" s="43">
        <v>2</v>
      </c>
      <c r="AJ54" s="43"/>
    </row>
    <row r="55" spans="1:36" s="39" customFormat="1" x14ac:dyDescent="0.25">
      <c r="A55" s="119" t="s">
        <v>618</v>
      </c>
      <c r="B55" s="39" t="s">
        <v>623</v>
      </c>
      <c r="C55" s="119" t="s">
        <v>35</v>
      </c>
      <c r="D55" s="147">
        <v>0</v>
      </c>
      <c r="E55" s="147">
        <v>1</v>
      </c>
      <c r="F55" s="43">
        <v>1</v>
      </c>
      <c r="G55" s="147">
        <v>1</v>
      </c>
      <c r="H55" s="43">
        <v>1</v>
      </c>
      <c r="I55" s="147">
        <v>1</v>
      </c>
      <c r="J55" s="147">
        <v>1</v>
      </c>
      <c r="K55" s="43">
        <v>7736</v>
      </c>
      <c r="L55" s="147">
        <v>3</v>
      </c>
      <c r="M55" s="136">
        <f t="shared" si="2"/>
        <v>7739</v>
      </c>
      <c r="N55" s="148"/>
      <c r="O55" s="148"/>
      <c r="P55" s="136">
        <f t="shared" si="3"/>
        <v>0</v>
      </c>
      <c r="Q55" s="149"/>
      <c r="R55" s="138"/>
      <c r="S55" s="149"/>
      <c r="T55" s="138"/>
      <c r="U55" s="136"/>
      <c r="V55" s="138"/>
      <c r="W55" s="149"/>
      <c r="X55" s="150"/>
      <c r="Y55" s="136">
        <f t="shared" si="8"/>
        <v>0</v>
      </c>
      <c r="Z55" s="149"/>
      <c r="AA55" s="150"/>
      <c r="AB55" s="136">
        <f t="shared" si="9"/>
        <v>0</v>
      </c>
      <c r="AC55" s="149"/>
      <c r="AD55" s="149"/>
      <c r="AE55" s="136">
        <f t="shared" si="10"/>
        <v>0</v>
      </c>
      <c r="AF55" s="147">
        <v>1</v>
      </c>
      <c r="AG55" s="147">
        <v>1</v>
      </c>
      <c r="AH55" s="147">
        <v>0</v>
      </c>
      <c r="AI55" s="43">
        <v>1</v>
      </c>
      <c r="AJ55" s="43"/>
    </row>
    <row r="56" spans="1:36" s="39" customFormat="1" x14ac:dyDescent="0.25">
      <c r="A56" s="119" t="s">
        <v>624</v>
      </c>
      <c r="B56" s="39" t="s">
        <v>625</v>
      </c>
      <c r="C56" s="119" t="s">
        <v>35</v>
      </c>
      <c r="D56" s="147">
        <v>1</v>
      </c>
      <c r="E56" s="147">
        <v>0</v>
      </c>
      <c r="F56" s="39">
        <v>1</v>
      </c>
      <c r="G56" s="147">
        <v>0</v>
      </c>
      <c r="H56" s="43">
        <v>2</v>
      </c>
      <c r="I56" s="147">
        <v>1</v>
      </c>
      <c r="J56" s="147">
        <v>1</v>
      </c>
      <c r="K56" s="43">
        <v>27155</v>
      </c>
      <c r="L56" s="147">
        <v>1204</v>
      </c>
      <c r="M56" s="136">
        <f t="shared" si="2"/>
        <v>28359</v>
      </c>
      <c r="N56" s="39">
        <v>27155</v>
      </c>
      <c r="O56" s="39">
        <v>1204</v>
      </c>
      <c r="P56" s="136">
        <f t="shared" si="3"/>
        <v>28359</v>
      </c>
      <c r="Q56" s="43">
        <v>13016</v>
      </c>
      <c r="R56" s="138">
        <f t="shared" si="4"/>
        <v>0.47932240839624379</v>
      </c>
      <c r="S56" s="43">
        <v>1029</v>
      </c>
      <c r="T56" s="138">
        <f t="shared" si="5"/>
        <v>0.85465116279069764</v>
      </c>
      <c r="U56" s="136">
        <f t="shared" si="6"/>
        <v>14045</v>
      </c>
      <c r="V56" s="138">
        <f t="shared" si="7"/>
        <v>0.49525723756126805</v>
      </c>
      <c r="W56" s="43">
        <v>446</v>
      </c>
      <c r="X56" s="147">
        <v>7</v>
      </c>
      <c r="Y56" s="136">
        <f t="shared" si="8"/>
        <v>453</v>
      </c>
      <c r="Z56" s="43">
        <v>241</v>
      </c>
      <c r="AA56" s="147">
        <v>7</v>
      </c>
      <c r="AB56" s="136">
        <f t="shared" si="9"/>
        <v>248</v>
      </c>
      <c r="AC56" s="120">
        <v>19</v>
      </c>
      <c r="AD56" s="43">
        <v>1270</v>
      </c>
      <c r="AE56" s="136">
        <f t="shared" si="10"/>
        <v>1289</v>
      </c>
      <c r="AF56" s="147">
        <v>0</v>
      </c>
      <c r="AG56" s="147">
        <v>0</v>
      </c>
      <c r="AH56" s="147">
        <v>0</v>
      </c>
      <c r="AI56" s="43">
        <v>1</v>
      </c>
      <c r="AJ56" s="43"/>
    </row>
    <row r="57" spans="1:36" s="39" customFormat="1" x14ac:dyDescent="0.25">
      <c r="A57" s="119" t="s">
        <v>624</v>
      </c>
      <c r="B57" s="43" t="s">
        <v>626</v>
      </c>
      <c r="C57" s="39" t="s">
        <v>35</v>
      </c>
      <c r="D57" s="147">
        <v>1</v>
      </c>
      <c r="E57" s="147">
        <v>0</v>
      </c>
      <c r="F57" s="39">
        <v>2</v>
      </c>
      <c r="G57" s="147">
        <v>0</v>
      </c>
      <c r="H57" s="43">
        <v>4</v>
      </c>
      <c r="I57" s="147">
        <v>2</v>
      </c>
      <c r="J57" s="147">
        <v>1</v>
      </c>
      <c r="K57" s="43">
        <v>49626</v>
      </c>
      <c r="L57" s="147">
        <v>23</v>
      </c>
      <c r="M57" s="136">
        <f t="shared" si="2"/>
        <v>49649</v>
      </c>
      <c r="N57" s="39">
        <v>49626</v>
      </c>
      <c r="O57" s="39">
        <v>23</v>
      </c>
      <c r="P57" s="136">
        <f t="shared" si="3"/>
        <v>49649</v>
      </c>
      <c r="Q57" s="43">
        <v>17399</v>
      </c>
      <c r="R57" s="138">
        <f t="shared" si="4"/>
        <v>0.3506025067504937</v>
      </c>
      <c r="S57" s="43">
        <v>22</v>
      </c>
      <c r="T57" s="138">
        <f t="shared" si="5"/>
        <v>0.95652173913043481</v>
      </c>
      <c r="U57" s="136">
        <f t="shared" si="6"/>
        <v>17421</v>
      </c>
      <c r="V57" s="138">
        <f t="shared" si="7"/>
        <v>0.35088320006445245</v>
      </c>
      <c r="W57" s="43">
        <v>460</v>
      </c>
      <c r="X57" s="147">
        <v>0</v>
      </c>
      <c r="Y57" s="136">
        <f t="shared" si="8"/>
        <v>460</v>
      </c>
      <c r="Z57" s="43">
        <v>329</v>
      </c>
      <c r="AA57" s="147">
        <v>0</v>
      </c>
      <c r="AB57" s="136">
        <f t="shared" si="9"/>
        <v>329</v>
      </c>
      <c r="AC57" s="120">
        <v>21</v>
      </c>
      <c r="AD57" s="43">
        <v>807</v>
      </c>
      <c r="AE57" s="136">
        <f t="shared" si="10"/>
        <v>828</v>
      </c>
      <c r="AF57" s="147">
        <v>1</v>
      </c>
      <c r="AG57" s="147">
        <v>0</v>
      </c>
      <c r="AH57" s="147">
        <v>0</v>
      </c>
      <c r="AI57" s="43">
        <v>2</v>
      </c>
      <c r="AJ57" s="43"/>
    </row>
    <row r="58" spans="1:36" s="39" customFormat="1" x14ac:dyDescent="0.25">
      <c r="A58" s="119" t="s">
        <v>624</v>
      </c>
      <c r="B58" s="43" t="s">
        <v>627</v>
      </c>
      <c r="C58" s="39" t="s">
        <v>35</v>
      </c>
      <c r="D58" s="147">
        <v>1</v>
      </c>
      <c r="E58" s="147">
        <v>0</v>
      </c>
      <c r="F58" s="39">
        <v>2</v>
      </c>
      <c r="G58" s="147">
        <v>0</v>
      </c>
      <c r="H58" s="43">
        <v>5</v>
      </c>
      <c r="I58" s="147">
        <v>1</v>
      </c>
      <c r="J58" s="147">
        <v>1</v>
      </c>
      <c r="K58" s="43">
        <v>45547</v>
      </c>
      <c r="L58" s="147">
        <v>19</v>
      </c>
      <c r="M58" s="136">
        <f t="shared" si="2"/>
        <v>45566</v>
      </c>
      <c r="N58" s="39">
        <v>45547</v>
      </c>
      <c r="O58" s="39">
        <v>19</v>
      </c>
      <c r="P58" s="136">
        <f t="shared" si="3"/>
        <v>45566</v>
      </c>
      <c r="Q58" s="43">
        <v>21334</v>
      </c>
      <c r="R58" s="138">
        <f t="shared" si="4"/>
        <v>0.46839528399235952</v>
      </c>
      <c r="S58" s="43">
        <v>16</v>
      </c>
      <c r="T58" s="138">
        <f t="shared" si="5"/>
        <v>0.84210526315789469</v>
      </c>
      <c r="U58" s="136">
        <f t="shared" si="6"/>
        <v>21350</v>
      </c>
      <c r="V58" s="138">
        <f t="shared" si="7"/>
        <v>0.46855111267172894</v>
      </c>
      <c r="W58" s="43">
        <v>534</v>
      </c>
      <c r="X58" s="147">
        <v>8</v>
      </c>
      <c r="Y58" s="136">
        <f t="shared" si="8"/>
        <v>542</v>
      </c>
      <c r="Z58" s="43">
        <v>373</v>
      </c>
      <c r="AA58" s="147">
        <v>5</v>
      </c>
      <c r="AB58" s="136">
        <f t="shared" si="9"/>
        <v>378</v>
      </c>
      <c r="AC58" s="43">
        <v>112</v>
      </c>
      <c r="AD58" s="43">
        <v>2110</v>
      </c>
      <c r="AE58" s="136">
        <f t="shared" si="10"/>
        <v>2222</v>
      </c>
      <c r="AF58" s="147">
        <v>1</v>
      </c>
      <c r="AG58" s="147">
        <v>0</v>
      </c>
      <c r="AH58" s="147">
        <v>0</v>
      </c>
      <c r="AI58" s="43">
        <v>2</v>
      </c>
      <c r="AJ58" s="43"/>
    </row>
    <row r="59" spans="1:36" s="39" customFormat="1" x14ac:dyDescent="0.25">
      <c r="A59" s="119" t="s">
        <v>624</v>
      </c>
      <c r="B59" s="43" t="s">
        <v>728</v>
      </c>
      <c r="C59" s="39" t="s">
        <v>35</v>
      </c>
      <c r="D59" s="147">
        <v>1</v>
      </c>
      <c r="E59" s="147">
        <v>0</v>
      </c>
      <c r="F59" s="43">
        <v>1</v>
      </c>
      <c r="G59" s="147">
        <v>0</v>
      </c>
      <c r="H59" s="43">
        <v>3</v>
      </c>
      <c r="I59" s="147">
        <v>1</v>
      </c>
      <c r="J59" s="147">
        <v>1</v>
      </c>
      <c r="K59" s="43">
        <v>25448</v>
      </c>
      <c r="L59" s="147">
        <v>406</v>
      </c>
      <c r="M59" s="136">
        <f t="shared" si="2"/>
        <v>25854</v>
      </c>
      <c r="N59" s="39">
        <v>25448</v>
      </c>
      <c r="O59" s="39">
        <v>406</v>
      </c>
      <c r="P59" s="136">
        <f t="shared" si="3"/>
        <v>25854</v>
      </c>
      <c r="Q59" s="43">
        <v>14520</v>
      </c>
      <c r="R59" s="138">
        <f t="shared" si="4"/>
        <v>0.57057529078906</v>
      </c>
      <c r="S59" s="43">
        <v>349</v>
      </c>
      <c r="T59" s="138">
        <f t="shared" si="5"/>
        <v>0.85960591133004927</v>
      </c>
      <c r="U59" s="136">
        <f t="shared" si="6"/>
        <v>14869</v>
      </c>
      <c r="V59" s="138">
        <f t="shared" si="7"/>
        <v>0.57511410226657389</v>
      </c>
      <c r="W59" s="43">
        <v>603</v>
      </c>
      <c r="X59" s="147">
        <v>95</v>
      </c>
      <c r="Y59" s="136">
        <f t="shared" si="8"/>
        <v>698</v>
      </c>
      <c r="Z59" s="43">
        <v>484</v>
      </c>
      <c r="AA59" s="147">
        <v>89</v>
      </c>
      <c r="AB59" s="136">
        <f t="shared" si="9"/>
        <v>573</v>
      </c>
      <c r="AC59" s="120">
        <v>17</v>
      </c>
      <c r="AD59" s="43">
        <v>1710</v>
      </c>
      <c r="AE59" s="136">
        <f t="shared" si="10"/>
        <v>1727</v>
      </c>
      <c r="AF59" s="147">
        <v>2</v>
      </c>
      <c r="AG59" s="147">
        <v>0</v>
      </c>
      <c r="AH59" s="147">
        <v>0</v>
      </c>
      <c r="AI59" s="43">
        <v>1</v>
      </c>
      <c r="AJ59" s="43"/>
    </row>
    <row r="60" spans="1:36" s="39" customFormat="1" x14ac:dyDescent="0.25">
      <c r="A60" s="119" t="s">
        <v>624</v>
      </c>
      <c r="B60" s="43" t="s">
        <v>628</v>
      </c>
      <c r="C60" s="39" t="s">
        <v>35</v>
      </c>
      <c r="D60" s="147">
        <v>1</v>
      </c>
      <c r="E60" s="147">
        <v>0</v>
      </c>
      <c r="F60" s="43">
        <v>4</v>
      </c>
      <c r="G60" s="147">
        <v>0</v>
      </c>
      <c r="H60" s="43">
        <v>10</v>
      </c>
      <c r="I60" s="147">
        <v>4</v>
      </c>
      <c r="J60" s="147">
        <v>4</v>
      </c>
      <c r="K60" s="43">
        <v>99905</v>
      </c>
      <c r="L60" s="147">
        <v>179</v>
      </c>
      <c r="M60" s="136">
        <f t="shared" si="2"/>
        <v>100084</v>
      </c>
      <c r="N60" s="39">
        <v>99905</v>
      </c>
      <c r="O60" s="39">
        <v>179</v>
      </c>
      <c r="P60" s="136">
        <f t="shared" si="3"/>
        <v>100084</v>
      </c>
      <c r="Q60" s="43">
        <v>33688</v>
      </c>
      <c r="R60" s="138">
        <f t="shared" si="4"/>
        <v>0.33720034032330715</v>
      </c>
      <c r="S60" s="43">
        <v>162</v>
      </c>
      <c r="T60" s="138">
        <f t="shared" si="5"/>
        <v>0.9050279329608939</v>
      </c>
      <c r="U60" s="136">
        <f t="shared" si="6"/>
        <v>33850</v>
      </c>
      <c r="V60" s="138">
        <f t="shared" si="7"/>
        <v>0.33821589864513807</v>
      </c>
      <c r="W60" s="43">
        <v>1817</v>
      </c>
      <c r="X60" s="147">
        <v>1</v>
      </c>
      <c r="Y60" s="136">
        <f t="shared" si="8"/>
        <v>1818</v>
      </c>
      <c r="Z60" s="43">
        <v>1603</v>
      </c>
      <c r="AA60" s="147">
        <v>1</v>
      </c>
      <c r="AB60" s="136">
        <f t="shared" si="9"/>
        <v>1604</v>
      </c>
      <c r="AC60" s="120">
        <v>267</v>
      </c>
      <c r="AD60" s="43">
        <v>2838</v>
      </c>
      <c r="AE60" s="136">
        <f t="shared" si="10"/>
        <v>3105</v>
      </c>
      <c r="AF60" s="147">
        <v>2</v>
      </c>
      <c r="AG60" s="147">
        <v>2</v>
      </c>
      <c r="AH60" s="147">
        <v>0</v>
      </c>
      <c r="AI60" s="43">
        <v>4</v>
      </c>
      <c r="AJ60" s="43"/>
    </row>
    <row r="61" spans="1:36" s="39" customFormat="1" x14ac:dyDescent="0.25">
      <c r="A61" s="119" t="s">
        <v>624</v>
      </c>
      <c r="B61" s="43" t="s">
        <v>729</v>
      </c>
      <c r="C61" s="39" t="s">
        <v>35</v>
      </c>
      <c r="D61" s="147">
        <v>1</v>
      </c>
      <c r="E61" s="147">
        <v>0</v>
      </c>
      <c r="F61" s="43">
        <v>2</v>
      </c>
      <c r="G61" s="147">
        <v>0</v>
      </c>
      <c r="H61" s="43">
        <v>4</v>
      </c>
      <c r="I61" s="147">
        <v>2</v>
      </c>
      <c r="J61" s="147">
        <v>0</v>
      </c>
      <c r="K61" s="43">
        <v>47930</v>
      </c>
      <c r="L61" s="147">
        <v>33</v>
      </c>
      <c r="M61" s="136">
        <f t="shared" si="2"/>
        <v>47963</v>
      </c>
      <c r="N61" s="39">
        <v>47930</v>
      </c>
      <c r="O61" s="39">
        <v>33</v>
      </c>
      <c r="P61" s="136">
        <f t="shared" si="3"/>
        <v>47963</v>
      </c>
      <c r="Q61" s="43">
        <v>20991</v>
      </c>
      <c r="R61" s="138">
        <f t="shared" si="4"/>
        <v>0.43795117880242018</v>
      </c>
      <c r="S61" s="43">
        <v>31</v>
      </c>
      <c r="T61" s="138">
        <f t="shared" si="5"/>
        <v>0.93939393939393945</v>
      </c>
      <c r="U61" s="136">
        <f t="shared" si="6"/>
        <v>21022</v>
      </c>
      <c r="V61" s="138">
        <f t="shared" si="7"/>
        <v>0.43829618664387132</v>
      </c>
      <c r="W61" s="43">
        <v>583</v>
      </c>
      <c r="X61" s="147">
        <v>10</v>
      </c>
      <c r="Y61" s="136">
        <f t="shared" si="8"/>
        <v>593</v>
      </c>
      <c r="Z61" s="43">
        <v>455</v>
      </c>
      <c r="AA61" s="147">
        <v>8</v>
      </c>
      <c r="AB61" s="136">
        <f t="shared" si="9"/>
        <v>463</v>
      </c>
      <c r="AC61" s="120">
        <v>31</v>
      </c>
      <c r="AD61" s="43">
        <v>1164</v>
      </c>
      <c r="AE61" s="136">
        <f t="shared" si="10"/>
        <v>1195</v>
      </c>
      <c r="AF61" s="147">
        <v>1</v>
      </c>
      <c r="AG61" s="147">
        <v>1</v>
      </c>
      <c r="AH61" s="147">
        <v>0</v>
      </c>
      <c r="AI61" s="43">
        <v>2</v>
      </c>
      <c r="AJ61" s="43"/>
    </row>
    <row r="62" spans="1:36" s="39" customFormat="1" x14ac:dyDescent="0.25">
      <c r="A62" s="119" t="s">
        <v>624</v>
      </c>
      <c r="B62" s="43" t="s">
        <v>731</v>
      </c>
      <c r="C62" s="39" t="s">
        <v>35</v>
      </c>
      <c r="D62" s="147">
        <v>0</v>
      </c>
      <c r="E62" s="147">
        <v>1</v>
      </c>
      <c r="F62" s="121">
        <v>1</v>
      </c>
      <c r="G62" s="147">
        <v>1</v>
      </c>
      <c r="H62" s="121">
        <v>1</v>
      </c>
      <c r="I62" s="147">
        <v>1</v>
      </c>
      <c r="J62" s="147">
        <v>1</v>
      </c>
      <c r="K62" s="43">
        <v>15176</v>
      </c>
      <c r="L62" s="147">
        <v>5</v>
      </c>
      <c r="M62" s="136">
        <f t="shared" si="2"/>
        <v>15181</v>
      </c>
      <c r="N62" s="148"/>
      <c r="O62" s="148"/>
      <c r="P62" s="136">
        <f t="shared" si="3"/>
        <v>0</v>
      </c>
      <c r="Q62" s="149"/>
      <c r="R62" s="138"/>
      <c r="S62" s="149"/>
      <c r="T62" s="138"/>
      <c r="U62" s="136"/>
      <c r="V62" s="138"/>
      <c r="W62" s="149"/>
      <c r="X62" s="150"/>
      <c r="Y62" s="136">
        <f t="shared" si="8"/>
        <v>0</v>
      </c>
      <c r="Z62" s="149"/>
      <c r="AA62" s="150"/>
      <c r="AB62" s="136">
        <f t="shared" si="9"/>
        <v>0</v>
      </c>
      <c r="AC62" s="151"/>
      <c r="AD62" s="149"/>
      <c r="AE62" s="136">
        <f t="shared" si="10"/>
        <v>0</v>
      </c>
      <c r="AF62" s="147">
        <v>1</v>
      </c>
      <c r="AG62" s="147">
        <v>1</v>
      </c>
      <c r="AH62" s="147">
        <v>0</v>
      </c>
      <c r="AI62" s="43">
        <v>1</v>
      </c>
      <c r="AJ62" s="43"/>
    </row>
    <row r="63" spans="1:36" s="39" customFormat="1" x14ac:dyDescent="0.25">
      <c r="A63" s="119" t="s">
        <v>624</v>
      </c>
      <c r="B63" s="43" t="s">
        <v>730</v>
      </c>
      <c r="C63" s="39" t="s">
        <v>35</v>
      </c>
      <c r="D63" s="147">
        <v>0</v>
      </c>
      <c r="E63" s="147">
        <v>1</v>
      </c>
      <c r="F63" s="121">
        <v>1</v>
      </c>
      <c r="G63" s="147">
        <v>1</v>
      </c>
      <c r="H63" s="121">
        <v>1</v>
      </c>
      <c r="I63" s="147">
        <v>1</v>
      </c>
      <c r="J63" s="147">
        <v>1</v>
      </c>
      <c r="K63" s="43">
        <v>23785</v>
      </c>
      <c r="L63" s="147">
        <v>4</v>
      </c>
      <c r="M63" s="136">
        <f t="shared" si="2"/>
        <v>23789</v>
      </c>
      <c r="N63" s="148"/>
      <c r="O63" s="148"/>
      <c r="P63" s="136">
        <f t="shared" si="3"/>
        <v>0</v>
      </c>
      <c r="Q63" s="149"/>
      <c r="R63" s="138"/>
      <c r="S63" s="149"/>
      <c r="T63" s="138"/>
      <c r="U63" s="136"/>
      <c r="V63" s="138"/>
      <c r="W63" s="149"/>
      <c r="X63" s="150"/>
      <c r="Y63" s="136">
        <f t="shared" si="8"/>
        <v>0</v>
      </c>
      <c r="Z63" s="149"/>
      <c r="AA63" s="150"/>
      <c r="AB63" s="136">
        <f t="shared" si="9"/>
        <v>0</v>
      </c>
      <c r="AC63" s="151"/>
      <c r="AD63" s="149"/>
      <c r="AE63" s="136">
        <f t="shared" si="10"/>
        <v>0</v>
      </c>
      <c r="AF63" s="147">
        <v>1</v>
      </c>
      <c r="AG63" s="147">
        <v>1</v>
      </c>
      <c r="AH63" s="147">
        <v>0</v>
      </c>
      <c r="AI63" s="43">
        <v>1</v>
      </c>
      <c r="AJ63" s="43"/>
    </row>
    <row r="64" spans="1:36" s="39" customFormat="1" x14ac:dyDescent="0.25">
      <c r="A64" s="119" t="s">
        <v>629</v>
      </c>
      <c r="B64" s="119" t="s">
        <v>630</v>
      </c>
      <c r="C64" s="119" t="s">
        <v>35</v>
      </c>
      <c r="D64" s="147">
        <v>1</v>
      </c>
      <c r="E64" s="147">
        <v>0</v>
      </c>
      <c r="F64" s="43">
        <v>2</v>
      </c>
      <c r="G64" s="147">
        <v>0</v>
      </c>
      <c r="H64" s="43">
        <v>3</v>
      </c>
      <c r="I64" s="147">
        <v>1</v>
      </c>
      <c r="J64" s="147">
        <v>1</v>
      </c>
      <c r="K64" s="43">
        <v>7579</v>
      </c>
      <c r="L64" s="147">
        <v>46</v>
      </c>
      <c r="M64" s="136">
        <f t="shared" si="2"/>
        <v>7625</v>
      </c>
      <c r="N64" s="39">
        <v>7579</v>
      </c>
      <c r="O64" s="39">
        <v>46</v>
      </c>
      <c r="P64" s="136">
        <f t="shared" si="3"/>
        <v>7625</v>
      </c>
      <c r="Q64" s="43">
        <v>4159</v>
      </c>
      <c r="R64" s="138">
        <f t="shared" si="4"/>
        <v>0.54875313365879408</v>
      </c>
      <c r="S64" s="43">
        <v>38</v>
      </c>
      <c r="T64" s="138">
        <f t="shared" si="5"/>
        <v>0.82608695652173914</v>
      </c>
      <c r="U64" s="136">
        <f t="shared" si="6"/>
        <v>4197</v>
      </c>
      <c r="V64" s="138">
        <f t="shared" si="7"/>
        <v>0.55042622950819675</v>
      </c>
      <c r="W64" s="43">
        <v>156</v>
      </c>
      <c r="X64" s="147">
        <v>10</v>
      </c>
      <c r="Y64" s="136">
        <f t="shared" si="8"/>
        <v>166</v>
      </c>
      <c r="Z64" s="43">
        <v>110</v>
      </c>
      <c r="AA64" s="147">
        <v>8</v>
      </c>
      <c r="AB64" s="136">
        <f t="shared" si="9"/>
        <v>118</v>
      </c>
      <c r="AC64" s="120">
        <v>1</v>
      </c>
      <c r="AD64" s="43">
        <v>136</v>
      </c>
      <c r="AE64" s="136">
        <f t="shared" si="10"/>
        <v>137</v>
      </c>
      <c r="AF64" s="147">
        <v>0</v>
      </c>
      <c r="AG64" s="147">
        <v>0</v>
      </c>
      <c r="AH64" s="147">
        <v>0</v>
      </c>
      <c r="AI64" s="43">
        <v>2</v>
      </c>
      <c r="AJ64" s="43"/>
    </row>
    <row r="65" spans="1:36" s="39" customFormat="1" x14ac:dyDescent="0.25">
      <c r="A65" s="119" t="s">
        <v>629</v>
      </c>
      <c r="B65" s="119" t="s">
        <v>631</v>
      </c>
      <c r="C65" s="119" t="s">
        <v>35</v>
      </c>
      <c r="D65" s="147">
        <v>1</v>
      </c>
      <c r="E65" s="147">
        <v>0</v>
      </c>
      <c r="F65" s="43">
        <v>3</v>
      </c>
      <c r="G65" s="147">
        <v>0</v>
      </c>
      <c r="H65" s="43">
        <v>7</v>
      </c>
      <c r="I65" s="147">
        <v>3</v>
      </c>
      <c r="J65" s="147">
        <v>2</v>
      </c>
      <c r="K65" s="43">
        <v>9874</v>
      </c>
      <c r="L65" s="147">
        <v>9</v>
      </c>
      <c r="M65" s="136">
        <f t="shared" si="2"/>
        <v>9883</v>
      </c>
      <c r="N65" s="39">
        <v>9874</v>
      </c>
      <c r="O65" s="39">
        <v>9</v>
      </c>
      <c r="P65" s="136">
        <f t="shared" si="3"/>
        <v>9883</v>
      </c>
      <c r="Q65" s="43">
        <v>4673</v>
      </c>
      <c r="R65" s="138">
        <f t="shared" si="4"/>
        <v>0.47326311525217746</v>
      </c>
      <c r="S65" s="43">
        <v>7</v>
      </c>
      <c r="T65" s="138">
        <f t="shared" si="5"/>
        <v>0.77777777777777779</v>
      </c>
      <c r="U65" s="136">
        <f t="shared" si="6"/>
        <v>4680</v>
      </c>
      <c r="V65" s="138">
        <f t="shared" si="7"/>
        <v>0.47354042294849741</v>
      </c>
      <c r="W65" s="43">
        <v>104</v>
      </c>
      <c r="X65" s="147">
        <v>5</v>
      </c>
      <c r="Y65" s="136">
        <f t="shared" si="8"/>
        <v>109</v>
      </c>
      <c r="Z65" s="43">
        <v>81</v>
      </c>
      <c r="AA65" s="147">
        <v>4</v>
      </c>
      <c r="AB65" s="136">
        <f t="shared" si="9"/>
        <v>85</v>
      </c>
      <c r="AC65" s="120">
        <v>6</v>
      </c>
      <c r="AD65" s="43">
        <v>80</v>
      </c>
      <c r="AE65" s="136">
        <f t="shared" si="10"/>
        <v>86</v>
      </c>
      <c r="AF65" s="147">
        <v>1</v>
      </c>
      <c r="AG65" s="147">
        <v>0</v>
      </c>
      <c r="AH65" s="147">
        <v>0</v>
      </c>
      <c r="AI65" s="43">
        <v>3</v>
      </c>
      <c r="AJ65" s="43"/>
    </row>
    <row r="66" spans="1:36" s="39" customFormat="1" x14ac:dyDescent="0.25">
      <c r="A66" s="119" t="s">
        <v>629</v>
      </c>
      <c r="B66" s="119" t="s">
        <v>632</v>
      </c>
      <c r="C66" s="119" t="s">
        <v>35</v>
      </c>
      <c r="D66" s="147">
        <v>1</v>
      </c>
      <c r="E66" s="147">
        <v>0</v>
      </c>
      <c r="F66" s="43">
        <v>2</v>
      </c>
      <c r="G66" s="147">
        <v>0</v>
      </c>
      <c r="H66" s="39">
        <v>6</v>
      </c>
      <c r="I66" s="147">
        <v>1</v>
      </c>
      <c r="J66" s="147">
        <v>1</v>
      </c>
      <c r="K66" s="39">
        <v>6405</v>
      </c>
      <c r="L66" s="147">
        <v>54</v>
      </c>
      <c r="M66" s="136">
        <f t="shared" si="2"/>
        <v>6459</v>
      </c>
      <c r="N66" s="39">
        <v>6405</v>
      </c>
      <c r="O66" s="39">
        <v>54</v>
      </c>
      <c r="P66" s="136">
        <f t="shared" si="3"/>
        <v>6459</v>
      </c>
      <c r="Q66" s="39">
        <v>3629</v>
      </c>
      <c r="R66" s="138">
        <f t="shared" si="4"/>
        <v>0.56658860265417643</v>
      </c>
      <c r="S66" s="39">
        <v>42</v>
      </c>
      <c r="T66" s="138">
        <f t="shared" si="5"/>
        <v>0.77777777777777779</v>
      </c>
      <c r="U66" s="136">
        <f t="shared" si="6"/>
        <v>3671</v>
      </c>
      <c r="V66" s="138">
        <f t="shared" si="7"/>
        <v>0.56835423440161015</v>
      </c>
      <c r="W66" s="39">
        <v>123</v>
      </c>
      <c r="X66" s="147">
        <v>16</v>
      </c>
      <c r="Y66" s="136">
        <f t="shared" si="8"/>
        <v>139</v>
      </c>
      <c r="Z66" s="43">
        <v>85</v>
      </c>
      <c r="AA66" s="147">
        <v>3</v>
      </c>
      <c r="AB66" s="136">
        <f t="shared" si="9"/>
        <v>88</v>
      </c>
      <c r="AC66" s="120">
        <v>16</v>
      </c>
      <c r="AD66" s="43">
        <v>170</v>
      </c>
      <c r="AE66" s="136">
        <f t="shared" si="10"/>
        <v>186</v>
      </c>
      <c r="AF66" s="147">
        <v>3</v>
      </c>
      <c r="AG66" s="147">
        <v>0</v>
      </c>
      <c r="AH66" s="147">
        <v>0</v>
      </c>
      <c r="AI66" s="43">
        <v>2</v>
      </c>
      <c r="AJ66" s="43"/>
    </row>
    <row r="67" spans="1:36" s="39" customFormat="1" x14ac:dyDescent="0.25">
      <c r="A67" s="119" t="s">
        <v>633</v>
      </c>
      <c r="B67" s="39" t="s">
        <v>634</v>
      </c>
      <c r="C67" s="119" t="s">
        <v>45</v>
      </c>
      <c r="D67" s="147">
        <v>1</v>
      </c>
      <c r="E67" s="147">
        <v>0</v>
      </c>
      <c r="F67" s="43">
        <v>1</v>
      </c>
      <c r="G67" s="147">
        <v>0</v>
      </c>
      <c r="H67" s="43">
        <v>2</v>
      </c>
      <c r="I67" s="147">
        <v>1</v>
      </c>
      <c r="J67" s="147">
        <v>1</v>
      </c>
      <c r="K67" s="43">
        <v>40579</v>
      </c>
      <c r="L67" s="147">
        <v>79</v>
      </c>
      <c r="M67" s="136">
        <f t="shared" si="2"/>
        <v>40658</v>
      </c>
      <c r="N67" s="39">
        <v>40579</v>
      </c>
      <c r="O67" s="39">
        <v>79</v>
      </c>
      <c r="P67" s="136">
        <f t="shared" si="3"/>
        <v>40658</v>
      </c>
      <c r="Q67" s="43">
        <v>19027</v>
      </c>
      <c r="R67" s="138">
        <f t="shared" si="4"/>
        <v>0.46888784839448977</v>
      </c>
      <c r="S67" s="43">
        <v>77</v>
      </c>
      <c r="T67" s="138">
        <f t="shared" si="5"/>
        <v>0.97468354430379744</v>
      </c>
      <c r="U67" s="136">
        <f t="shared" si="6"/>
        <v>19104</v>
      </c>
      <c r="V67" s="138">
        <f t="shared" si="7"/>
        <v>0.46987062816665848</v>
      </c>
      <c r="W67" s="43">
        <v>664</v>
      </c>
      <c r="X67" s="147">
        <v>6</v>
      </c>
      <c r="Y67" s="136">
        <f t="shared" si="8"/>
        <v>670</v>
      </c>
      <c r="Z67" s="43">
        <v>474</v>
      </c>
      <c r="AA67" s="147">
        <v>5</v>
      </c>
      <c r="AB67" s="136">
        <f t="shared" si="9"/>
        <v>479</v>
      </c>
      <c r="AC67" s="120">
        <v>1</v>
      </c>
      <c r="AD67" s="43">
        <v>1680</v>
      </c>
      <c r="AE67" s="136">
        <f t="shared" si="10"/>
        <v>1681</v>
      </c>
      <c r="AF67" s="147">
        <v>1</v>
      </c>
      <c r="AG67" s="147">
        <v>1</v>
      </c>
      <c r="AH67" s="147">
        <v>0</v>
      </c>
      <c r="AI67" s="43">
        <v>1</v>
      </c>
      <c r="AJ67" s="43"/>
    </row>
    <row r="68" spans="1:36" s="39" customFormat="1" x14ac:dyDescent="0.25">
      <c r="A68" s="119" t="s">
        <v>633</v>
      </c>
      <c r="B68" s="39" t="s">
        <v>635</v>
      </c>
      <c r="C68" s="119" t="s">
        <v>45</v>
      </c>
      <c r="D68" s="147">
        <v>1</v>
      </c>
      <c r="E68" s="147">
        <v>0</v>
      </c>
      <c r="F68" s="43">
        <v>2</v>
      </c>
      <c r="G68" s="147">
        <v>0</v>
      </c>
      <c r="H68" s="43">
        <v>5</v>
      </c>
      <c r="I68" s="147">
        <v>1</v>
      </c>
      <c r="J68" s="147">
        <v>0</v>
      </c>
      <c r="K68" s="43">
        <v>48271</v>
      </c>
      <c r="L68" s="147">
        <v>15</v>
      </c>
      <c r="M68" s="136">
        <f t="shared" si="2"/>
        <v>48286</v>
      </c>
      <c r="N68" s="147">
        <v>48271</v>
      </c>
      <c r="O68" s="147">
        <v>15</v>
      </c>
      <c r="P68" s="136">
        <f t="shared" si="3"/>
        <v>48286</v>
      </c>
      <c r="Q68" s="43">
        <v>20461</v>
      </c>
      <c r="R68" s="138">
        <f t="shared" si="4"/>
        <v>0.42387769053883284</v>
      </c>
      <c r="S68" s="43">
        <v>13</v>
      </c>
      <c r="T68" s="138">
        <f t="shared" si="5"/>
        <v>0.8666666666666667</v>
      </c>
      <c r="U68" s="136">
        <f t="shared" si="6"/>
        <v>20474</v>
      </c>
      <c r="V68" s="138">
        <f t="shared" si="7"/>
        <v>0.42401524251335793</v>
      </c>
      <c r="W68" s="43">
        <v>688</v>
      </c>
      <c r="X68" s="147">
        <v>6</v>
      </c>
      <c r="Y68" s="136">
        <f t="shared" si="8"/>
        <v>694</v>
      </c>
      <c r="Z68" s="43">
        <v>555</v>
      </c>
      <c r="AA68" s="147">
        <v>4</v>
      </c>
      <c r="AB68" s="136">
        <f t="shared" si="9"/>
        <v>559</v>
      </c>
      <c r="AC68" s="43">
        <v>100</v>
      </c>
      <c r="AD68" s="43">
        <v>1839</v>
      </c>
      <c r="AE68" s="136">
        <f t="shared" si="10"/>
        <v>1939</v>
      </c>
      <c r="AF68" s="147">
        <v>2</v>
      </c>
      <c r="AG68" s="147">
        <v>1</v>
      </c>
      <c r="AH68" s="147">
        <v>0</v>
      </c>
      <c r="AI68" s="43">
        <v>2</v>
      </c>
      <c r="AJ68" s="43"/>
    </row>
    <row r="69" spans="1:36" s="39" customFormat="1" x14ac:dyDescent="0.25">
      <c r="A69" s="119" t="s">
        <v>633</v>
      </c>
      <c r="B69" s="39" t="s">
        <v>636</v>
      </c>
      <c r="C69" s="119" t="s">
        <v>45</v>
      </c>
      <c r="D69" s="147">
        <v>0</v>
      </c>
      <c r="E69" s="147">
        <v>1</v>
      </c>
      <c r="F69" s="43">
        <v>1</v>
      </c>
      <c r="G69" s="147">
        <v>1</v>
      </c>
      <c r="H69" s="43">
        <v>1</v>
      </c>
      <c r="I69" s="147">
        <v>1</v>
      </c>
      <c r="J69" s="147">
        <v>1</v>
      </c>
      <c r="K69" s="43">
        <v>31015</v>
      </c>
      <c r="L69" s="147">
        <v>8</v>
      </c>
      <c r="M69" s="136">
        <f t="shared" ref="M69:M73" si="11">K69+L69</f>
        <v>31023</v>
      </c>
      <c r="N69" s="148"/>
      <c r="O69" s="148"/>
      <c r="P69" s="136">
        <f t="shared" ref="P69:P73" si="12">O69+N69</f>
        <v>0</v>
      </c>
      <c r="Q69" s="149"/>
      <c r="R69" s="138"/>
      <c r="S69" s="149"/>
      <c r="T69" s="138"/>
      <c r="U69" s="136"/>
      <c r="V69" s="138"/>
      <c r="W69" s="149"/>
      <c r="X69" s="150"/>
      <c r="Y69" s="136">
        <f t="shared" ref="Y69:Y73" si="13">X69+W69</f>
        <v>0</v>
      </c>
      <c r="Z69" s="149"/>
      <c r="AA69" s="150"/>
      <c r="AB69" s="136">
        <f t="shared" ref="AB69:AB73" si="14">AA69+Z69</f>
        <v>0</v>
      </c>
      <c r="AC69" s="149"/>
      <c r="AD69" s="149"/>
      <c r="AE69" s="136">
        <f t="shared" ref="AE69:AE73" si="15">AD69+AC69</f>
        <v>0</v>
      </c>
      <c r="AF69" s="147">
        <v>1</v>
      </c>
      <c r="AG69" s="147">
        <v>1</v>
      </c>
      <c r="AH69" s="147">
        <v>0</v>
      </c>
      <c r="AI69" s="43">
        <v>1</v>
      </c>
      <c r="AJ69" s="43"/>
    </row>
    <row r="70" spans="1:36" s="39" customFormat="1" x14ac:dyDescent="0.25">
      <c r="A70" s="119" t="s">
        <v>633</v>
      </c>
      <c r="B70" s="39" t="s">
        <v>637</v>
      </c>
      <c r="C70" s="119" t="s">
        <v>45</v>
      </c>
      <c r="D70" s="147">
        <v>1</v>
      </c>
      <c r="E70" s="147">
        <v>0</v>
      </c>
      <c r="F70" s="43">
        <v>3</v>
      </c>
      <c r="G70" s="147">
        <v>0</v>
      </c>
      <c r="H70" s="43">
        <v>8</v>
      </c>
      <c r="I70" s="147">
        <v>1</v>
      </c>
      <c r="J70" s="147">
        <v>1</v>
      </c>
      <c r="K70" s="43">
        <v>71720</v>
      </c>
      <c r="L70" s="147">
        <v>16</v>
      </c>
      <c r="M70" s="136">
        <f t="shared" si="11"/>
        <v>71736</v>
      </c>
      <c r="N70" s="147">
        <v>71720</v>
      </c>
      <c r="O70" s="147">
        <v>16</v>
      </c>
      <c r="P70" s="136">
        <f t="shared" si="12"/>
        <v>71736</v>
      </c>
      <c r="Q70" s="43">
        <v>30216</v>
      </c>
      <c r="R70" s="138">
        <f t="shared" ref="R70:R72" si="16">Q70/N70</f>
        <v>0.42130507529280536</v>
      </c>
      <c r="S70" s="43">
        <v>14</v>
      </c>
      <c r="T70" s="138">
        <f t="shared" ref="T70:T72" si="17">S70/O70</f>
        <v>0.875</v>
      </c>
      <c r="U70" s="136">
        <f t="shared" ref="U70:U72" si="18">S70+Q70</f>
        <v>30230</v>
      </c>
      <c r="V70" s="138">
        <f>U70/P70</f>
        <v>0.42140626742500281</v>
      </c>
      <c r="W70" s="43">
        <v>1062</v>
      </c>
      <c r="X70" s="147">
        <v>5</v>
      </c>
      <c r="Y70" s="136">
        <f t="shared" si="13"/>
        <v>1067</v>
      </c>
      <c r="Z70" s="43">
        <v>784</v>
      </c>
      <c r="AA70" s="147">
        <v>3</v>
      </c>
      <c r="AB70" s="136">
        <f t="shared" si="14"/>
        <v>787</v>
      </c>
      <c r="AC70" s="43">
        <v>880</v>
      </c>
      <c r="AD70" s="43">
        <v>2377</v>
      </c>
      <c r="AE70" s="136">
        <f t="shared" si="15"/>
        <v>3257</v>
      </c>
      <c r="AF70" s="147">
        <v>0</v>
      </c>
      <c r="AG70" s="147">
        <v>0</v>
      </c>
      <c r="AH70" s="147">
        <v>0</v>
      </c>
      <c r="AI70" s="43">
        <v>3</v>
      </c>
      <c r="AJ70" s="43"/>
    </row>
    <row r="71" spans="1:36" s="39" customFormat="1" x14ac:dyDescent="0.25">
      <c r="A71" s="119" t="s">
        <v>633</v>
      </c>
      <c r="B71" s="39" t="s">
        <v>638</v>
      </c>
      <c r="C71" s="119" t="s">
        <v>45</v>
      </c>
      <c r="D71" s="147">
        <v>1</v>
      </c>
      <c r="E71" s="147">
        <v>0</v>
      </c>
      <c r="F71" s="43">
        <v>5</v>
      </c>
      <c r="G71" s="147">
        <v>0</v>
      </c>
      <c r="H71" s="43">
        <v>11</v>
      </c>
      <c r="I71" s="147">
        <v>3</v>
      </c>
      <c r="J71" s="147">
        <v>3</v>
      </c>
      <c r="K71" s="43">
        <v>143972</v>
      </c>
      <c r="L71" s="147">
        <v>219</v>
      </c>
      <c r="M71" s="136">
        <f t="shared" si="11"/>
        <v>144191</v>
      </c>
      <c r="N71" s="39">
        <v>143972</v>
      </c>
      <c r="O71" s="39">
        <v>219</v>
      </c>
      <c r="P71" s="136">
        <f t="shared" si="12"/>
        <v>144191</v>
      </c>
      <c r="Q71" s="43">
        <v>73402</v>
      </c>
      <c r="R71" s="138">
        <f t="shared" si="16"/>
        <v>0.50983524574222761</v>
      </c>
      <c r="S71" s="43">
        <v>194</v>
      </c>
      <c r="T71" s="138">
        <f t="shared" si="17"/>
        <v>0.88584474885844744</v>
      </c>
      <c r="U71" s="136">
        <f t="shared" si="18"/>
        <v>73596</v>
      </c>
      <c r="V71" s="138">
        <f t="shared" ref="V71:V72" si="19">U71/P71</f>
        <v>0.51040633604039087</v>
      </c>
      <c r="W71" s="43">
        <v>4342</v>
      </c>
      <c r="X71" s="147">
        <v>77</v>
      </c>
      <c r="Y71" s="136">
        <f t="shared" si="13"/>
        <v>4419</v>
      </c>
      <c r="Z71" s="43">
        <v>3621</v>
      </c>
      <c r="AA71" s="147">
        <v>45</v>
      </c>
      <c r="AB71" s="136">
        <f t="shared" si="14"/>
        <v>3666</v>
      </c>
      <c r="AC71" s="120">
        <v>387</v>
      </c>
      <c r="AD71" s="43">
        <v>3368</v>
      </c>
      <c r="AE71" s="136">
        <f t="shared" si="15"/>
        <v>3755</v>
      </c>
      <c r="AF71" s="147">
        <v>5</v>
      </c>
      <c r="AG71" s="147">
        <v>2</v>
      </c>
      <c r="AH71" s="147">
        <v>0</v>
      </c>
      <c r="AI71" s="43">
        <v>5</v>
      </c>
      <c r="AJ71" s="43"/>
    </row>
    <row r="72" spans="1:36" s="39" customFormat="1" x14ac:dyDescent="0.25">
      <c r="A72" s="119" t="s">
        <v>633</v>
      </c>
      <c r="B72" s="39" t="s">
        <v>639</v>
      </c>
      <c r="C72" s="119" t="s">
        <v>45</v>
      </c>
      <c r="D72" s="147">
        <v>1</v>
      </c>
      <c r="E72" s="147">
        <v>0</v>
      </c>
      <c r="F72" s="43">
        <v>1</v>
      </c>
      <c r="G72" s="147">
        <v>0</v>
      </c>
      <c r="H72" s="121">
        <v>2</v>
      </c>
      <c r="I72" s="147">
        <v>1</v>
      </c>
      <c r="J72" s="147">
        <v>1</v>
      </c>
      <c r="K72" s="43">
        <v>34326</v>
      </c>
      <c r="L72" s="147">
        <v>23</v>
      </c>
      <c r="M72" s="136">
        <f t="shared" si="11"/>
        <v>34349</v>
      </c>
      <c r="N72" s="147">
        <v>34326</v>
      </c>
      <c r="O72" s="147">
        <v>23</v>
      </c>
      <c r="P72" s="136">
        <f t="shared" si="12"/>
        <v>34349</v>
      </c>
      <c r="Q72" s="43">
        <v>18095</v>
      </c>
      <c r="R72" s="138">
        <f t="shared" si="16"/>
        <v>0.52715143040261025</v>
      </c>
      <c r="S72" s="43">
        <v>23</v>
      </c>
      <c r="T72" s="138">
        <f t="shared" si="17"/>
        <v>1</v>
      </c>
      <c r="U72" s="136">
        <f t="shared" si="18"/>
        <v>18118</v>
      </c>
      <c r="V72" s="138">
        <f t="shared" si="19"/>
        <v>0.52746804856036567</v>
      </c>
      <c r="W72" s="43">
        <v>475</v>
      </c>
      <c r="X72" s="147">
        <v>14</v>
      </c>
      <c r="Y72" s="136">
        <f t="shared" si="13"/>
        <v>489</v>
      </c>
      <c r="Z72" s="43">
        <v>374</v>
      </c>
      <c r="AA72" s="147">
        <v>7</v>
      </c>
      <c r="AB72" s="136">
        <f t="shared" si="14"/>
        <v>381</v>
      </c>
      <c r="AC72" s="120">
        <v>18</v>
      </c>
      <c r="AD72" s="43">
        <v>1697</v>
      </c>
      <c r="AE72" s="136">
        <f t="shared" si="15"/>
        <v>1715</v>
      </c>
      <c r="AF72" s="147">
        <v>1</v>
      </c>
      <c r="AG72" s="147">
        <v>1</v>
      </c>
      <c r="AH72" s="147">
        <v>0</v>
      </c>
      <c r="AI72" s="43">
        <v>1</v>
      </c>
      <c r="AJ72" s="43"/>
    </row>
    <row r="73" spans="1:36" x14ac:dyDescent="0.25">
      <c r="A73" s="119" t="s">
        <v>633</v>
      </c>
      <c r="B73" s="39" t="s">
        <v>724</v>
      </c>
      <c r="C73" s="119" t="s">
        <v>45</v>
      </c>
      <c r="D73" s="147">
        <v>0</v>
      </c>
      <c r="E73" s="42">
        <v>1</v>
      </c>
      <c r="F73" s="42">
        <v>1</v>
      </c>
      <c r="G73" s="145">
        <v>1</v>
      </c>
      <c r="H73" s="42">
        <v>1</v>
      </c>
      <c r="I73" s="147">
        <v>0</v>
      </c>
      <c r="J73" s="147">
        <v>0</v>
      </c>
      <c r="K73" s="42">
        <v>26185</v>
      </c>
      <c r="L73" s="147">
        <v>9</v>
      </c>
      <c r="M73" s="136">
        <f t="shared" si="11"/>
        <v>26194</v>
      </c>
      <c r="N73" s="152"/>
      <c r="O73" s="152"/>
      <c r="P73" s="136">
        <f t="shared" si="12"/>
        <v>0</v>
      </c>
      <c r="Q73" s="152"/>
      <c r="R73" s="138"/>
      <c r="S73" s="152"/>
      <c r="T73" s="138"/>
      <c r="U73" s="136"/>
      <c r="V73" s="138"/>
      <c r="W73" s="152"/>
      <c r="X73" s="150"/>
      <c r="Y73" s="136">
        <f t="shared" si="13"/>
        <v>0</v>
      </c>
      <c r="Z73" s="152"/>
      <c r="AA73" s="150"/>
      <c r="AB73" s="136">
        <f t="shared" si="14"/>
        <v>0</v>
      </c>
      <c r="AC73" s="153"/>
      <c r="AD73" s="152"/>
      <c r="AE73" s="136">
        <f t="shared" si="15"/>
        <v>0</v>
      </c>
      <c r="AF73" s="147">
        <v>1</v>
      </c>
      <c r="AG73" s="147">
        <v>1</v>
      </c>
      <c r="AH73" s="145">
        <v>0</v>
      </c>
      <c r="AI73" s="42">
        <v>1</v>
      </c>
      <c r="AJ73" s="65"/>
    </row>
    <row r="74" spans="1:36" x14ac:dyDescent="0.25">
      <c r="C74" s="170"/>
      <c r="I74" s="147"/>
      <c r="J74" s="147"/>
      <c r="L74" s="147"/>
      <c r="M74" s="42"/>
      <c r="P74" s="42"/>
      <c r="R74" s="52"/>
      <c r="T74" s="52"/>
      <c r="U74" s="42"/>
      <c r="V74" s="52"/>
      <c r="X74" s="147"/>
      <c r="Y74" s="42"/>
      <c r="AA74" s="147"/>
      <c r="AB74" s="42"/>
      <c r="AC74" s="54"/>
      <c r="AE74" s="42"/>
      <c r="AF74" s="147"/>
      <c r="AG74" s="147"/>
      <c r="AJ74" s="42"/>
    </row>
    <row r="75" spans="1:36" x14ac:dyDescent="0.25">
      <c r="C75" s="170"/>
      <c r="I75" s="147"/>
      <c r="J75" s="147"/>
      <c r="L75" s="147"/>
      <c r="M75" s="42"/>
      <c r="P75" s="42"/>
      <c r="R75" s="52"/>
      <c r="T75" s="52"/>
      <c r="U75" s="42"/>
      <c r="V75" s="52"/>
      <c r="X75" s="147"/>
      <c r="Y75" s="42"/>
      <c r="AA75" s="147"/>
      <c r="AB75" s="42"/>
      <c r="AC75" s="54"/>
      <c r="AE75" s="42"/>
      <c r="AF75" s="147"/>
      <c r="AG75" s="147"/>
      <c r="AJ75" s="42"/>
    </row>
    <row r="76" spans="1:36" x14ac:dyDescent="0.25">
      <c r="C76" s="170"/>
      <c r="I76" s="147"/>
      <c r="J76" s="147"/>
      <c r="L76" s="147"/>
      <c r="M76" s="42"/>
      <c r="P76" s="42"/>
      <c r="R76" s="42"/>
      <c r="T76" s="42"/>
      <c r="U76" s="42"/>
      <c r="V76" s="42"/>
      <c r="X76" s="147"/>
      <c r="Y76" s="42"/>
      <c r="AB76" s="42"/>
      <c r="AE76" s="42"/>
      <c r="AF76" s="147"/>
      <c r="AG76" s="147"/>
      <c r="AJ76" s="42"/>
    </row>
    <row r="77" spans="1:36" x14ac:dyDescent="0.25">
      <c r="C77" s="170"/>
      <c r="I77" s="147"/>
      <c r="J77" s="147"/>
      <c r="M77" s="42"/>
      <c r="P77" s="42"/>
      <c r="R77" s="42"/>
      <c r="T77" s="52"/>
      <c r="U77" s="42"/>
      <c r="V77" s="52"/>
      <c r="X77" s="147"/>
      <c r="Y77" s="42"/>
      <c r="AB77" s="42"/>
      <c r="AC77" s="54"/>
      <c r="AE77" s="42"/>
      <c r="AF77" s="147"/>
      <c r="AG77" s="147"/>
      <c r="AJ77" s="42"/>
    </row>
    <row r="78" spans="1:36" x14ac:dyDescent="0.25">
      <c r="C78" s="170"/>
      <c r="M78" s="42"/>
      <c r="P78" s="42"/>
      <c r="R78" s="52"/>
      <c r="T78" s="52"/>
      <c r="U78" s="42"/>
      <c r="V78" s="52"/>
      <c r="Y78" s="42"/>
      <c r="AB78" s="42"/>
      <c r="AC78" s="54"/>
      <c r="AE78" s="42"/>
      <c r="AF78" s="147"/>
      <c r="AG78" s="147"/>
      <c r="AJ78" s="42"/>
    </row>
    <row r="79" spans="1:36" x14ac:dyDescent="0.25">
      <c r="C79" s="170"/>
      <c r="M79" s="42"/>
      <c r="P79" s="42"/>
      <c r="R79" s="52"/>
      <c r="T79" s="52"/>
      <c r="U79" s="42"/>
      <c r="V79" s="52"/>
      <c r="Y79" s="42"/>
      <c r="AB79" s="42"/>
      <c r="AC79" s="54"/>
      <c r="AE79" s="42"/>
      <c r="AF79" s="147"/>
      <c r="AJ79" s="42"/>
    </row>
    <row r="80" spans="1:36" x14ac:dyDescent="0.25">
      <c r="C80" s="170"/>
      <c r="M80" s="42"/>
      <c r="P80" s="42"/>
      <c r="R80" s="42"/>
      <c r="T80" s="42"/>
      <c r="U80" s="42"/>
      <c r="V80" s="42"/>
      <c r="Y80" s="42"/>
      <c r="AB80" s="42"/>
      <c r="AE80" s="42"/>
      <c r="AF80" s="147"/>
      <c r="AJ80" s="42"/>
    </row>
    <row r="81" spans="1:36" x14ac:dyDescent="0.25">
      <c r="A81" s="18"/>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42"/>
    </row>
    <row r="82" spans="1:36" x14ac:dyDescent="0.25">
      <c r="A82"/>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42"/>
    </row>
    <row r="83" spans="1:36" x14ac:dyDescent="0.25">
      <c r="A83"/>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42"/>
    </row>
    <row r="84" spans="1:36" x14ac:dyDescent="0.25">
      <c r="A84"/>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42"/>
    </row>
    <row r="85" spans="1:36" x14ac:dyDescent="0.25">
      <c r="A85"/>
      <c r="C85" s="177"/>
      <c r="D85" s="177"/>
      <c r="E85" s="177"/>
      <c r="F85" s="177"/>
      <c r="G85" s="177"/>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c r="AH85" s="177"/>
      <c r="AI85" s="177"/>
      <c r="AJ85" s="42"/>
    </row>
    <row r="86" spans="1:36" x14ac:dyDescent="0.25">
      <c r="A86"/>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c r="AJ86" s="42"/>
    </row>
    <row r="87" spans="1:36" x14ac:dyDescent="0.25">
      <c r="A8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J87" s="42"/>
    </row>
    <row r="88" spans="1:36" x14ac:dyDescent="0.25">
      <c r="A88"/>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42"/>
    </row>
    <row r="89" spans="1:36" x14ac:dyDescent="0.25">
      <c r="A89"/>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42"/>
    </row>
    <row r="90" spans="1:36" x14ac:dyDescent="0.25">
      <c r="A90"/>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c r="AH90" s="177"/>
      <c r="AI90" s="177"/>
      <c r="AJ90" s="42"/>
    </row>
    <row r="91" spans="1:36" x14ac:dyDescent="0.25">
      <c r="A91"/>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42"/>
    </row>
    <row r="92" spans="1:36" x14ac:dyDescent="0.25">
      <c r="C92" s="170"/>
      <c r="M92" s="42"/>
      <c r="P92" s="42"/>
      <c r="R92" s="52"/>
      <c r="T92" s="52"/>
      <c r="U92" s="42"/>
      <c r="V92" s="52"/>
      <c r="Y92" s="42"/>
      <c r="AB92" s="42"/>
      <c r="AE92" s="42"/>
      <c r="AJ92" s="42"/>
    </row>
    <row r="93" spans="1:36" x14ac:dyDescent="0.25">
      <c r="A93" s="119"/>
      <c r="C93" s="170"/>
      <c r="M93" s="42"/>
      <c r="P93" s="42"/>
      <c r="R93" s="52"/>
      <c r="T93" s="52"/>
      <c r="U93" s="42"/>
      <c r="V93" s="52"/>
      <c r="Y93" s="42"/>
      <c r="AB93" s="42"/>
      <c r="AE93" s="42"/>
      <c r="AJ93" s="42"/>
    </row>
    <row r="94" spans="1:36" x14ac:dyDescent="0.25">
      <c r="C94" s="170"/>
      <c r="M94" s="42"/>
      <c r="P94" s="42"/>
      <c r="R94" s="52"/>
      <c r="T94" s="52"/>
      <c r="U94" s="42"/>
      <c r="V94" s="52"/>
      <c r="Y94" s="42"/>
      <c r="AB94" s="42"/>
      <c r="AE94" s="42"/>
    </row>
    <row r="95" spans="1:36" x14ac:dyDescent="0.25">
      <c r="C95" s="170"/>
      <c r="M95" s="42"/>
      <c r="P95" s="42"/>
      <c r="R95" s="52"/>
      <c r="T95" s="52"/>
      <c r="U95" s="42"/>
      <c r="V95" s="52"/>
      <c r="Y95" s="42"/>
      <c r="AB95" s="42"/>
      <c r="AE95" s="42"/>
    </row>
    <row r="96" spans="1:36" ht="13" x14ac:dyDescent="0.25">
      <c r="A96" s="119"/>
      <c r="B96" s="21"/>
      <c r="C96" s="21"/>
      <c r="D96" s="22"/>
      <c r="E96" s="22"/>
      <c r="F96" s="22"/>
      <c r="G96" s="171"/>
      <c r="H96" s="22"/>
      <c r="I96" s="22"/>
      <c r="J96" s="22"/>
      <c r="K96" s="22"/>
      <c r="L96" s="22"/>
      <c r="M96" s="22"/>
      <c r="N96" s="22"/>
      <c r="O96" s="22"/>
      <c r="P96" s="22"/>
      <c r="Q96" s="22"/>
      <c r="R96" s="46"/>
      <c r="S96" s="22"/>
      <c r="T96" s="46"/>
      <c r="U96" s="22"/>
      <c r="V96" s="46"/>
      <c r="W96" s="22"/>
      <c r="X96" s="22"/>
      <c r="Y96" s="22"/>
      <c r="Z96" s="22"/>
      <c r="AA96" s="22"/>
      <c r="AB96" s="22"/>
      <c r="AC96" s="22"/>
      <c r="AD96" s="22"/>
      <c r="AE96" s="22"/>
      <c r="AF96" s="22"/>
      <c r="AG96" s="22"/>
      <c r="AH96" s="172"/>
      <c r="AI96" s="22"/>
      <c r="AJ96" s="42"/>
    </row>
    <row r="97" spans="1:36" x14ac:dyDescent="0.25">
      <c r="A97" s="119"/>
      <c r="C97"/>
      <c r="D97" s="20"/>
      <c r="E97" s="20"/>
      <c r="F97" s="20"/>
      <c r="G97" s="173"/>
      <c r="H97" s="20"/>
      <c r="I97" s="20"/>
      <c r="J97" s="20"/>
      <c r="K97" s="20"/>
      <c r="L97" s="20"/>
      <c r="M97" s="20"/>
      <c r="N97" s="20"/>
      <c r="O97" s="20"/>
      <c r="P97" s="20"/>
      <c r="Q97" s="20"/>
      <c r="R97" s="55"/>
      <c r="S97" s="20"/>
      <c r="T97" s="56"/>
      <c r="U97" s="20"/>
      <c r="V97" s="56"/>
      <c r="W97" s="20"/>
      <c r="X97" s="20"/>
      <c r="Y97" s="20"/>
      <c r="Z97" s="20"/>
      <c r="AA97" s="20"/>
      <c r="AB97" s="20"/>
      <c r="AC97" s="20"/>
      <c r="AD97" s="20"/>
      <c r="AE97" s="20"/>
      <c r="AF97" s="20"/>
      <c r="AG97" s="20"/>
      <c r="AH97" s="174"/>
      <c r="AI97" s="20"/>
      <c r="AJ97" s="42"/>
    </row>
    <row r="98" spans="1:36" x14ac:dyDescent="0.25">
      <c r="C98"/>
      <c r="D98" s="20"/>
      <c r="E98" s="20"/>
      <c r="F98" s="20"/>
      <c r="G98" s="173"/>
      <c r="H98" s="20"/>
      <c r="I98" s="20"/>
      <c r="J98" s="20"/>
      <c r="K98" s="20"/>
      <c r="L98" s="20"/>
      <c r="M98" s="20"/>
      <c r="N98" s="20"/>
      <c r="O98" s="20"/>
      <c r="P98" s="20"/>
      <c r="Q98" s="20"/>
      <c r="R98" s="55"/>
      <c r="S98" s="20"/>
      <c r="T98" s="56"/>
      <c r="U98" s="20"/>
      <c r="V98" s="56"/>
      <c r="W98" s="20"/>
      <c r="X98" s="20"/>
      <c r="Y98" s="20"/>
      <c r="Z98" s="20"/>
      <c r="AA98" s="20"/>
      <c r="AB98" s="20"/>
      <c r="AC98" s="20"/>
      <c r="AD98" s="20"/>
      <c r="AE98" s="20"/>
      <c r="AF98" s="20"/>
      <c r="AG98" s="20"/>
      <c r="AH98" s="174"/>
      <c r="AI98" s="20"/>
      <c r="AJ98" s="42"/>
    </row>
    <row r="99" spans="1:36" x14ac:dyDescent="0.25">
      <c r="C99"/>
      <c r="D99" s="20"/>
      <c r="E99" s="20"/>
      <c r="F99" s="20"/>
      <c r="G99" s="173"/>
      <c r="H99" s="20"/>
      <c r="I99" s="20"/>
      <c r="J99" s="20"/>
      <c r="K99" s="20"/>
      <c r="L99" s="20"/>
      <c r="M99" s="20"/>
      <c r="N99" s="20"/>
      <c r="O99" s="20"/>
      <c r="P99" s="20"/>
      <c r="Q99" s="20"/>
      <c r="R99" s="55"/>
      <c r="S99" s="20"/>
      <c r="T99" s="56"/>
      <c r="U99" s="20"/>
      <c r="V99" s="56"/>
      <c r="W99" s="20"/>
      <c r="X99" s="20"/>
      <c r="Y99" s="20"/>
      <c r="Z99" s="20"/>
      <c r="AA99" s="20"/>
      <c r="AB99" s="20"/>
      <c r="AC99" s="20"/>
      <c r="AD99" s="20"/>
      <c r="AE99" s="20"/>
      <c r="AF99" s="20"/>
      <c r="AG99" s="20"/>
      <c r="AH99" s="174"/>
      <c r="AI99" s="20"/>
      <c r="AJ99" s="42"/>
    </row>
    <row r="100" spans="1:36" x14ac:dyDescent="0.25">
      <c r="C100"/>
      <c r="D100" s="20"/>
      <c r="E100" s="20"/>
      <c r="F100" s="20"/>
      <c r="G100" s="173"/>
      <c r="H100" s="20"/>
      <c r="I100" s="20"/>
      <c r="J100" s="20"/>
      <c r="K100" s="20"/>
      <c r="L100" s="20"/>
      <c r="M100" s="20"/>
      <c r="N100" s="20"/>
      <c r="O100" s="20"/>
      <c r="P100" s="20"/>
      <c r="Q100" s="20"/>
      <c r="R100" s="55"/>
      <c r="S100" s="20"/>
      <c r="T100" s="56"/>
      <c r="U100" s="20"/>
      <c r="V100" s="56"/>
      <c r="W100" s="20"/>
      <c r="X100" s="20"/>
      <c r="Y100" s="20"/>
      <c r="Z100" s="20"/>
      <c r="AA100" s="20"/>
      <c r="AB100" s="20"/>
      <c r="AC100" s="20"/>
      <c r="AD100" s="20"/>
      <c r="AE100" s="20"/>
      <c r="AF100" s="20"/>
      <c r="AG100" s="20"/>
      <c r="AH100" s="174"/>
      <c r="AI100" s="20"/>
      <c r="AJ100" s="42"/>
    </row>
    <row r="101" spans="1:36" x14ac:dyDescent="0.25">
      <c r="A101" s="119"/>
      <c r="C101"/>
      <c r="D101" s="20"/>
      <c r="E101" s="20"/>
      <c r="F101" s="20"/>
      <c r="G101" s="173"/>
      <c r="H101" s="20"/>
      <c r="I101" s="20"/>
      <c r="J101" s="20"/>
      <c r="K101" s="20"/>
      <c r="L101" s="20"/>
      <c r="M101" s="20"/>
      <c r="N101" s="20"/>
      <c r="O101" s="20"/>
      <c r="P101" s="20"/>
      <c r="Q101" s="20"/>
      <c r="R101" s="55"/>
      <c r="S101" s="20"/>
      <c r="T101" s="56"/>
      <c r="U101" s="20"/>
      <c r="V101" s="56"/>
      <c r="W101" s="20"/>
      <c r="X101" s="20"/>
      <c r="Y101" s="20"/>
      <c r="Z101" s="20"/>
      <c r="AA101" s="20"/>
      <c r="AB101" s="20"/>
      <c r="AC101" s="20"/>
      <c r="AD101" s="20"/>
      <c r="AE101" s="20"/>
      <c r="AF101" s="20"/>
      <c r="AG101" s="20"/>
      <c r="AH101" s="174"/>
      <c r="AI101" s="20"/>
      <c r="AJ101" s="42"/>
    </row>
    <row r="102" spans="1:36" x14ac:dyDescent="0.25">
      <c r="C102"/>
      <c r="D102" s="20"/>
      <c r="E102" s="20"/>
      <c r="F102" s="20"/>
      <c r="G102" s="173"/>
      <c r="H102" s="20"/>
      <c r="I102" s="20"/>
      <c r="J102" s="20"/>
      <c r="K102" s="20"/>
      <c r="L102" s="20"/>
      <c r="M102" s="20"/>
      <c r="N102" s="20"/>
      <c r="O102" s="20"/>
      <c r="P102" s="20"/>
      <c r="Q102" s="20"/>
      <c r="R102" s="55"/>
      <c r="S102" s="20"/>
      <c r="T102" s="56"/>
      <c r="U102" s="20"/>
      <c r="V102" s="56"/>
      <c r="W102" s="20"/>
      <c r="X102" s="20"/>
      <c r="Y102" s="20"/>
      <c r="Z102" s="20"/>
      <c r="AA102" s="20"/>
      <c r="AB102" s="20"/>
      <c r="AC102" s="20"/>
      <c r="AD102" s="20"/>
      <c r="AE102" s="20"/>
      <c r="AF102" s="20"/>
      <c r="AG102" s="20"/>
      <c r="AH102" s="174"/>
      <c r="AI102" s="20"/>
      <c r="AJ102" s="42"/>
    </row>
    <row r="103" spans="1:36" x14ac:dyDescent="0.25">
      <c r="A103" s="119"/>
      <c r="C103"/>
      <c r="D103" s="20"/>
      <c r="E103" s="20"/>
      <c r="F103" s="20"/>
      <c r="G103" s="173"/>
      <c r="H103" s="20"/>
      <c r="I103" s="20"/>
      <c r="J103" s="20"/>
      <c r="K103" s="20"/>
      <c r="L103" s="20"/>
      <c r="M103" s="20"/>
      <c r="N103" s="20"/>
      <c r="O103" s="20"/>
      <c r="P103" s="20"/>
      <c r="Q103" s="20"/>
      <c r="R103" s="55"/>
      <c r="S103" s="20"/>
      <c r="T103" s="56"/>
      <c r="U103" s="20"/>
      <c r="V103" s="56"/>
      <c r="W103" s="20"/>
      <c r="X103" s="20"/>
      <c r="Y103" s="20"/>
      <c r="Z103" s="20"/>
      <c r="AA103" s="20"/>
      <c r="AB103" s="20"/>
      <c r="AC103" s="20"/>
      <c r="AD103" s="20"/>
      <c r="AE103" s="20"/>
      <c r="AF103" s="20"/>
      <c r="AG103" s="20"/>
      <c r="AH103" s="174"/>
      <c r="AI103" s="20"/>
      <c r="AJ103" s="42"/>
    </row>
    <row r="104" spans="1:36" x14ac:dyDescent="0.25">
      <c r="A104" s="119"/>
      <c r="C104"/>
      <c r="D104" s="20"/>
      <c r="E104" s="20"/>
      <c r="F104" s="20"/>
      <c r="G104" s="173"/>
      <c r="H104" s="20"/>
      <c r="I104" s="20"/>
      <c r="J104" s="20"/>
      <c r="K104" s="20"/>
      <c r="L104" s="20"/>
      <c r="M104" s="20"/>
      <c r="N104" s="20"/>
      <c r="O104" s="20"/>
      <c r="P104" s="20"/>
      <c r="Q104" s="20"/>
      <c r="R104" s="55"/>
      <c r="S104" s="20"/>
      <c r="T104" s="56"/>
      <c r="U104" s="20"/>
      <c r="V104" s="56"/>
      <c r="W104" s="20"/>
      <c r="X104" s="20"/>
      <c r="Y104" s="20"/>
      <c r="Z104" s="20"/>
      <c r="AA104" s="20"/>
      <c r="AB104" s="20"/>
      <c r="AC104" s="20"/>
      <c r="AD104" s="20"/>
      <c r="AE104" s="20"/>
      <c r="AF104" s="20"/>
      <c r="AG104" s="20"/>
      <c r="AH104" s="174"/>
      <c r="AI104" s="20"/>
      <c r="AJ104" s="42"/>
    </row>
    <row r="105" spans="1:36" x14ac:dyDescent="0.25">
      <c r="A105" s="119"/>
      <c r="C105"/>
      <c r="D105" s="20"/>
      <c r="E105" s="20"/>
      <c r="F105" s="20"/>
      <c r="G105" s="173"/>
      <c r="H105" s="20"/>
      <c r="I105" s="20"/>
      <c r="J105" s="20"/>
      <c r="K105" s="20"/>
      <c r="L105" s="20"/>
      <c r="M105" s="20"/>
      <c r="N105" s="20"/>
      <c r="O105" s="20"/>
      <c r="P105" s="20"/>
      <c r="Q105" s="20"/>
      <c r="R105" s="55"/>
      <c r="S105" s="20"/>
      <c r="T105" s="56"/>
      <c r="U105" s="20"/>
      <c r="V105" s="56"/>
      <c r="W105" s="20"/>
      <c r="X105" s="20"/>
      <c r="Y105" s="20"/>
      <c r="Z105" s="20"/>
      <c r="AA105" s="20"/>
      <c r="AB105" s="20"/>
      <c r="AC105" s="20"/>
      <c r="AD105" s="20"/>
      <c r="AE105" s="20"/>
      <c r="AF105" s="20"/>
      <c r="AG105" s="20"/>
      <c r="AH105" s="174"/>
      <c r="AI105" s="20"/>
      <c r="AJ105" s="42"/>
    </row>
    <row r="106" spans="1:36" x14ac:dyDescent="0.25">
      <c r="A106" s="119"/>
      <c r="C106"/>
      <c r="D106" s="20"/>
      <c r="E106" s="20"/>
      <c r="F106" s="20"/>
      <c r="G106" s="173"/>
      <c r="H106" s="20"/>
      <c r="I106" s="20"/>
      <c r="J106" s="20"/>
      <c r="K106" s="20"/>
      <c r="L106" s="20"/>
      <c r="M106" s="20"/>
      <c r="N106" s="20"/>
      <c r="O106" s="20"/>
      <c r="P106" s="20"/>
      <c r="Q106" s="20"/>
      <c r="R106" s="55"/>
      <c r="S106" s="20"/>
      <c r="T106" s="56"/>
      <c r="U106" s="20"/>
      <c r="V106" s="56"/>
      <c r="W106" s="20"/>
      <c r="X106" s="20"/>
      <c r="Y106" s="20"/>
      <c r="Z106" s="20"/>
      <c r="AA106" s="20"/>
      <c r="AB106" s="20"/>
      <c r="AC106" s="20"/>
      <c r="AD106" s="20"/>
      <c r="AE106" s="20"/>
      <c r="AF106" s="20"/>
      <c r="AG106" s="20"/>
      <c r="AH106" s="174"/>
      <c r="AI106" s="20"/>
      <c r="AJ106" s="42"/>
    </row>
    <row r="107" spans="1:36" x14ac:dyDescent="0.25">
      <c r="A107" s="119"/>
      <c r="C107"/>
      <c r="D107" s="20"/>
      <c r="E107" s="20"/>
      <c r="F107" s="20"/>
      <c r="G107" s="173"/>
      <c r="H107" s="20"/>
      <c r="I107" s="20"/>
      <c r="J107" s="20"/>
      <c r="K107" s="20"/>
      <c r="L107" s="20"/>
      <c r="M107" s="20"/>
      <c r="N107" s="20"/>
      <c r="O107" s="20"/>
      <c r="P107" s="20"/>
      <c r="Q107" s="20"/>
      <c r="R107" s="55"/>
      <c r="S107" s="20"/>
      <c r="T107" s="56"/>
      <c r="U107" s="20"/>
      <c r="V107" s="56"/>
      <c r="W107" s="20"/>
      <c r="X107" s="20"/>
      <c r="Y107" s="20"/>
      <c r="Z107" s="20"/>
      <c r="AA107" s="20"/>
      <c r="AB107" s="20"/>
      <c r="AC107" s="20"/>
      <c r="AD107" s="20"/>
      <c r="AE107" s="20"/>
      <c r="AF107" s="20"/>
      <c r="AG107" s="20"/>
      <c r="AH107" s="174"/>
      <c r="AI107" s="20"/>
    </row>
    <row r="108" spans="1:36" x14ac:dyDescent="0.25">
      <c r="A108" s="119"/>
      <c r="M108" s="42"/>
      <c r="P108" s="42"/>
      <c r="R108" s="52"/>
      <c r="T108" s="52"/>
      <c r="U108" s="42"/>
      <c r="V108" s="52"/>
      <c r="Y108" s="42"/>
      <c r="AB108" s="42"/>
      <c r="AE108" s="42"/>
    </row>
    <row r="109" spans="1:36" x14ac:dyDescent="0.25">
      <c r="M109" s="42"/>
      <c r="P109" s="42"/>
      <c r="R109" s="52"/>
      <c r="T109" s="52"/>
      <c r="U109" s="42"/>
      <c r="V109" s="52"/>
      <c r="Y109" s="42"/>
      <c r="AB109" s="42"/>
      <c r="AE109" s="42"/>
    </row>
    <row r="110" spans="1:36" x14ac:dyDescent="0.25">
      <c r="M110" s="42"/>
      <c r="P110" s="42"/>
      <c r="R110" s="52"/>
      <c r="T110" s="52"/>
      <c r="U110" s="42"/>
      <c r="V110" s="52"/>
      <c r="Y110" s="42"/>
      <c r="AB110" s="42"/>
      <c r="AE110" s="42"/>
    </row>
    <row r="111" spans="1:36" x14ac:dyDescent="0.25">
      <c r="A111" s="119"/>
      <c r="M111" s="42"/>
      <c r="P111" s="42"/>
      <c r="R111" s="52"/>
      <c r="T111" s="52"/>
      <c r="U111" s="42"/>
      <c r="V111" s="52"/>
      <c r="Y111" s="42"/>
      <c r="AB111" s="42"/>
      <c r="AE111" s="42"/>
    </row>
    <row r="112" spans="1:36" x14ac:dyDescent="0.25">
      <c r="A112" s="119"/>
      <c r="M112" s="42"/>
      <c r="P112" s="42"/>
      <c r="R112" s="52"/>
      <c r="T112" s="52"/>
      <c r="U112" s="42"/>
      <c r="V112" s="52"/>
      <c r="Y112" s="42"/>
      <c r="AB112" s="42"/>
      <c r="AE112" s="42"/>
    </row>
    <row r="113" spans="1:31" x14ac:dyDescent="0.25">
      <c r="A113" s="119"/>
      <c r="M113" s="42"/>
      <c r="P113" s="42"/>
      <c r="R113" s="52"/>
      <c r="T113" s="52"/>
      <c r="U113" s="42"/>
      <c r="V113" s="52"/>
      <c r="Y113" s="42"/>
      <c r="AB113" s="42"/>
      <c r="AE113" s="42"/>
    </row>
    <row r="114" spans="1:31" x14ac:dyDescent="0.25">
      <c r="A114" s="119"/>
      <c r="M114" s="42"/>
      <c r="P114" s="42"/>
      <c r="R114" s="52"/>
      <c r="T114" s="52"/>
      <c r="U114" s="42"/>
      <c r="V114" s="52"/>
      <c r="Y114" s="42"/>
      <c r="AB114" s="42"/>
      <c r="AE114" s="42"/>
    </row>
    <row r="115" spans="1:31" x14ac:dyDescent="0.25">
      <c r="A115" s="119"/>
      <c r="M115" s="42"/>
      <c r="P115" s="42"/>
      <c r="R115" s="52"/>
      <c r="T115" s="52"/>
      <c r="U115" s="42"/>
      <c r="V115" s="52"/>
      <c r="Y115" s="42"/>
      <c r="AB115" s="42"/>
      <c r="AE115" s="42"/>
    </row>
    <row r="116" spans="1:31" x14ac:dyDescent="0.25">
      <c r="A116" s="119"/>
      <c r="M116" s="42"/>
      <c r="P116" s="42"/>
      <c r="R116" s="52"/>
      <c r="T116" s="52"/>
      <c r="U116" s="42"/>
      <c r="V116" s="52"/>
      <c r="Y116" s="42"/>
      <c r="AB116" s="42"/>
      <c r="AE116" s="42"/>
    </row>
    <row r="117" spans="1:31" x14ac:dyDescent="0.25">
      <c r="A117" s="119"/>
      <c r="M117" s="42"/>
      <c r="P117" s="42"/>
      <c r="R117" s="52"/>
      <c r="T117" s="52"/>
      <c r="U117" s="42"/>
      <c r="V117" s="52"/>
      <c r="Y117" s="42"/>
      <c r="AB117" s="42"/>
      <c r="AE117" s="42"/>
    </row>
    <row r="118" spans="1:31" x14ac:dyDescent="0.25">
      <c r="M118" s="42"/>
      <c r="P118" s="42"/>
      <c r="R118" s="52"/>
      <c r="T118" s="52"/>
      <c r="U118" s="42"/>
      <c r="V118" s="52"/>
      <c r="Y118" s="42"/>
      <c r="AB118" s="42"/>
      <c r="AE118" s="42"/>
    </row>
    <row r="119" spans="1:31" x14ac:dyDescent="0.25">
      <c r="A119" s="119"/>
      <c r="M119" s="42"/>
      <c r="P119" s="42"/>
      <c r="R119" s="52"/>
      <c r="T119" s="52"/>
      <c r="U119" s="42"/>
      <c r="V119" s="52"/>
      <c r="Y119" s="42"/>
      <c r="AB119" s="42"/>
      <c r="AE119" s="42"/>
    </row>
    <row r="120" spans="1:31" x14ac:dyDescent="0.25">
      <c r="A120" s="119"/>
      <c r="M120" s="42"/>
      <c r="P120" s="42"/>
      <c r="R120" s="52"/>
      <c r="T120" s="52"/>
      <c r="U120" s="42"/>
      <c r="V120" s="52"/>
      <c r="Y120" s="42"/>
      <c r="AB120" s="42"/>
      <c r="AE120" s="42"/>
    </row>
    <row r="121" spans="1:31" x14ac:dyDescent="0.25">
      <c r="A121" s="119"/>
      <c r="M121" s="42"/>
      <c r="P121" s="42"/>
      <c r="R121" s="52"/>
      <c r="T121" s="52"/>
      <c r="U121" s="42"/>
      <c r="V121" s="52"/>
      <c r="Y121" s="42"/>
      <c r="AB121" s="42"/>
      <c r="AE121" s="42"/>
    </row>
    <row r="122" spans="1:31" x14ac:dyDescent="0.25">
      <c r="M122" s="42"/>
      <c r="P122" s="42"/>
      <c r="R122" s="52"/>
      <c r="T122" s="52"/>
      <c r="U122" s="42"/>
      <c r="V122" s="52"/>
      <c r="Y122" s="42"/>
      <c r="AB122" s="42"/>
      <c r="AE122" s="42"/>
    </row>
    <row r="123" spans="1:31" x14ac:dyDescent="0.25">
      <c r="A123" s="119"/>
      <c r="M123" s="42"/>
      <c r="P123" s="42"/>
      <c r="R123" s="52"/>
      <c r="T123" s="52"/>
      <c r="U123" s="42"/>
      <c r="V123" s="52"/>
      <c r="Y123" s="42"/>
      <c r="AB123" s="42"/>
      <c r="AE123" s="42"/>
    </row>
    <row r="124" spans="1:31" x14ac:dyDescent="0.25">
      <c r="A124" s="119"/>
      <c r="M124" s="42"/>
      <c r="P124" s="42"/>
      <c r="R124" s="52"/>
      <c r="T124" s="52"/>
      <c r="U124" s="42"/>
      <c r="V124" s="52"/>
      <c r="Y124" s="42"/>
      <c r="AB124" s="42"/>
      <c r="AE124" s="42"/>
    </row>
    <row r="125" spans="1:31" x14ac:dyDescent="0.25">
      <c r="A125" s="119"/>
      <c r="M125" s="42"/>
      <c r="P125" s="42"/>
      <c r="R125" s="52"/>
      <c r="T125" s="52"/>
      <c r="U125" s="42"/>
      <c r="V125" s="52"/>
      <c r="Y125" s="42"/>
      <c r="AB125" s="42"/>
      <c r="AE125" s="42"/>
    </row>
    <row r="126" spans="1:31" x14ac:dyDescent="0.25">
      <c r="A126" s="119"/>
      <c r="M126" s="42"/>
      <c r="P126" s="42"/>
      <c r="R126" s="52"/>
      <c r="T126" s="52"/>
      <c r="U126" s="42"/>
      <c r="V126" s="52"/>
      <c r="Y126" s="42"/>
      <c r="AB126" s="42"/>
      <c r="AE126" s="42"/>
    </row>
    <row r="127" spans="1:31" x14ac:dyDescent="0.25">
      <c r="A127" s="119"/>
      <c r="M127" s="42"/>
      <c r="P127" s="42"/>
      <c r="R127" s="52"/>
      <c r="T127" s="52"/>
      <c r="U127" s="42"/>
      <c r="V127" s="52"/>
      <c r="Y127" s="42"/>
      <c r="AB127" s="42"/>
      <c r="AE127" s="42"/>
    </row>
    <row r="128" spans="1:31" x14ac:dyDescent="0.25">
      <c r="M128" s="42"/>
      <c r="P128" s="42"/>
      <c r="R128" s="52"/>
      <c r="T128" s="52"/>
      <c r="U128" s="42"/>
      <c r="V128" s="52"/>
      <c r="Y128" s="42"/>
      <c r="AB128" s="42"/>
      <c r="AE128" s="42"/>
    </row>
    <row r="129" spans="1:31" x14ac:dyDescent="0.25">
      <c r="A129" s="119"/>
      <c r="M129" s="42"/>
      <c r="P129" s="42"/>
      <c r="R129" s="52"/>
      <c r="T129" s="52"/>
      <c r="U129" s="42"/>
      <c r="V129" s="52"/>
      <c r="Y129" s="42"/>
      <c r="AB129" s="42"/>
      <c r="AE129" s="42"/>
    </row>
    <row r="130" spans="1:31" x14ac:dyDescent="0.25">
      <c r="A130" s="119"/>
      <c r="M130" s="42"/>
      <c r="P130" s="42"/>
      <c r="R130" s="52"/>
      <c r="T130" s="52"/>
      <c r="U130" s="42"/>
      <c r="V130" s="52"/>
      <c r="Y130" s="42"/>
      <c r="AB130" s="42"/>
      <c r="AE130" s="42"/>
    </row>
    <row r="131" spans="1:31" x14ac:dyDescent="0.25">
      <c r="A131" s="119"/>
      <c r="M131" s="42"/>
      <c r="P131" s="42"/>
      <c r="R131" s="52"/>
      <c r="T131" s="52"/>
      <c r="U131" s="42"/>
      <c r="V131" s="52"/>
      <c r="Y131" s="42"/>
      <c r="AB131" s="42"/>
      <c r="AE131" s="42"/>
    </row>
    <row r="132" spans="1:31" x14ac:dyDescent="0.25">
      <c r="A132" s="119"/>
      <c r="M132" s="42"/>
      <c r="P132" s="42"/>
      <c r="R132" s="52"/>
      <c r="T132" s="52"/>
      <c r="U132" s="42"/>
      <c r="V132" s="52"/>
      <c r="Y132" s="42"/>
      <c r="AB132" s="42"/>
      <c r="AE132" s="42"/>
    </row>
    <row r="133" spans="1:31" x14ac:dyDescent="0.25">
      <c r="M133" s="42"/>
      <c r="P133" s="42"/>
      <c r="R133" s="52"/>
      <c r="T133" s="52"/>
      <c r="U133" s="42"/>
      <c r="V133" s="52"/>
      <c r="Y133" s="42"/>
      <c r="AB133" s="42"/>
      <c r="AE133" s="42"/>
    </row>
    <row r="134" spans="1:31" x14ac:dyDescent="0.25">
      <c r="A134" s="119"/>
      <c r="M134" s="42"/>
      <c r="P134" s="42"/>
      <c r="R134" s="52"/>
      <c r="T134" s="52"/>
      <c r="U134" s="42"/>
      <c r="V134" s="52"/>
      <c r="Y134" s="42"/>
      <c r="AB134" s="42"/>
      <c r="AE134" s="42"/>
    </row>
    <row r="135" spans="1:31" x14ac:dyDescent="0.25">
      <c r="A135" s="119"/>
      <c r="M135" s="42"/>
      <c r="P135" s="42"/>
      <c r="R135" s="52"/>
      <c r="T135" s="52"/>
      <c r="U135" s="42"/>
      <c r="V135" s="52"/>
      <c r="Y135" s="42"/>
      <c r="AB135" s="42"/>
      <c r="AE135" s="42"/>
    </row>
    <row r="136" spans="1:31" x14ac:dyDescent="0.25">
      <c r="A136" s="119"/>
      <c r="M136" s="42"/>
      <c r="P136" s="42"/>
      <c r="R136" s="52"/>
      <c r="T136" s="52"/>
      <c r="U136" s="42"/>
      <c r="V136" s="52"/>
      <c r="Y136" s="42"/>
      <c r="AB136" s="42"/>
      <c r="AE136" s="42"/>
    </row>
    <row r="137" spans="1:31" x14ac:dyDescent="0.25">
      <c r="A137" s="119"/>
      <c r="M137" s="42"/>
      <c r="P137" s="42"/>
      <c r="R137" s="52"/>
      <c r="T137" s="52"/>
      <c r="U137" s="42"/>
      <c r="V137" s="52"/>
      <c r="Y137" s="42"/>
      <c r="AB137" s="42"/>
      <c r="AE137" s="42"/>
    </row>
    <row r="138" spans="1:31" x14ac:dyDescent="0.25">
      <c r="A138" s="119"/>
      <c r="M138" s="42"/>
      <c r="P138" s="42"/>
      <c r="R138" s="52"/>
      <c r="T138" s="52"/>
      <c r="U138" s="42"/>
      <c r="V138" s="52"/>
      <c r="Y138" s="42"/>
      <c r="AB138" s="42"/>
      <c r="AE138" s="42"/>
    </row>
    <row r="139" spans="1:31" x14ac:dyDescent="0.25">
      <c r="A139" s="119"/>
      <c r="M139" s="42"/>
      <c r="P139" s="42"/>
      <c r="R139" s="52"/>
      <c r="T139" s="52"/>
      <c r="U139" s="42"/>
      <c r="V139" s="52"/>
      <c r="Y139" s="42"/>
      <c r="AB139" s="42"/>
      <c r="AE139" s="42"/>
    </row>
    <row r="140" spans="1:31" x14ac:dyDescent="0.25">
      <c r="A140" s="119"/>
      <c r="M140" s="42"/>
      <c r="P140" s="42"/>
      <c r="R140" s="52"/>
      <c r="T140" s="52"/>
      <c r="U140" s="42"/>
      <c r="V140" s="52"/>
      <c r="Y140" s="42"/>
      <c r="AB140" s="42"/>
      <c r="AE140" s="42"/>
    </row>
    <row r="141" spans="1:31" x14ac:dyDescent="0.25">
      <c r="M141" s="42"/>
      <c r="P141" s="42"/>
      <c r="R141" s="52"/>
      <c r="T141" s="52"/>
      <c r="U141" s="42"/>
      <c r="V141" s="52"/>
      <c r="Y141" s="42"/>
      <c r="AB141" s="42"/>
      <c r="AE141" s="42"/>
    </row>
    <row r="142" spans="1:31" x14ac:dyDescent="0.25">
      <c r="A142" s="119"/>
      <c r="M142" s="42"/>
      <c r="P142" s="42"/>
      <c r="R142" s="52"/>
      <c r="T142" s="52"/>
      <c r="U142" s="42"/>
      <c r="V142" s="52"/>
      <c r="Y142" s="42"/>
      <c r="AB142" s="42"/>
      <c r="AE142" s="42"/>
    </row>
    <row r="143" spans="1:31" x14ac:dyDescent="0.25">
      <c r="A143" s="119"/>
      <c r="M143" s="42"/>
      <c r="P143" s="42"/>
      <c r="R143" s="52"/>
      <c r="T143" s="52"/>
      <c r="U143" s="42"/>
      <c r="V143" s="52"/>
      <c r="Y143" s="42"/>
      <c r="AB143" s="42"/>
      <c r="AE143" s="42"/>
    </row>
    <row r="144" spans="1:31" x14ac:dyDescent="0.25">
      <c r="M144" s="42"/>
      <c r="P144" s="42"/>
      <c r="R144" s="52"/>
      <c r="T144" s="52"/>
      <c r="U144" s="42"/>
      <c r="V144" s="52"/>
      <c r="Y144" s="42"/>
      <c r="AB144" s="42"/>
      <c r="AE144" s="42"/>
    </row>
    <row r="145" spans="1:31" x14ac:dyDescent="0.25">
      <c r="A145" s="119"/>
      <c r="M145" s="42"/>
      <c r="P145" s="42"/>
      <c r="R145" s="52"/>
      <c r="T145" s="52"/>
      <c r="U145" s="42"/>
      <c r="V145" s="52"/>
      <c r="Y145" s="42"/>
      <c r="AB145" s="42"/>
      <c r="AE145" s="42"/>
    </row>
    <row r="146" spans="1:31" x14ac:dyDescent="0.25">
      <c r="A146" s="119"/>
      <c r="M146" s="42"/>
      <c r="P146" s="42"/>
      <c r="R146" s="52"/>
      <c r="T146" s="52"/>
      <c r="U146" s="42"/>
      <c r="V146" s="52"/>
      <c r="Y146" s="42"/>
      <c r="AB146" s="42"/>
      <c r="AE146" s="42"/>
    </row>
    <row r="147" spans="1:31" x14ac:dyDescent="0.25">
      <c r="A147" s="119"/>
      <c r="M147" s="42"/>
      <c r="P147" s="42"/>
      <c r="R147" s="52"/>
      <c r="T147" s="52"/>
      <c r="U147" s="42"/>
      <c r="V147" s="52"/>
      <c r="Y147" s="42"/>
      <c r="AB147" s="42"/>
      <c r="AE147" s="42"/>
    </row>
    <row r="148" spans="1:31" x14ac:dyDescent="0.25">
      <c r="A148" s="119"/>
    </row>
    <row r="149" spans="1:31" x14ac:dyDescent="0.25">
      <c r="A149" s="119"/>
    </row>
    <row r="150" spans="1:31" x14ac:dyDescent="0.25">
      <c r="A150" s="119"/>
    </row>
  </sheetData>
  <pageMargins left="0.7" right="0.7" top="0.75" bottom="0.75" header="0.3" footer="0.3"/>
  <pageSetup paperSize="9" orientation="portrait" r:id="rId1"/>
  <headerFooter>
    <oddFooter>&amp;C_x000D_&amp;1#&amp;"Aptos"&amp;10&amp;K000000 [UNCLASSIFIED]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AF35-F68A-4D36-B87C-4CFDFC0AA521}">
  <sheetPr codeName="Sheet15">
    <tabColor rgb="FF92D050"/>
  </sheetPr>
  <dimension ref="A1:AJ20"/>
  <sheetViews>
    <sheetView zoomScaleNormal="100" workbookViewId="0">
      <selection activeCell="D14" sqref="D14"/>
    </sheetView>
  </sheetViews>
  <sheetFormatPr defaultColWidth="9.08984375" defaultRowHeight="12.5" x14ac:dyDescent="0.25"/>
  <cols>
    <col min="1" max="1" width="39.81640625" style="41" customWidth="1"/>
    <col min="2" max="2" width="15.81640625" style="41" customWidth="1"/>
    <col min="3" max="3" width="12.7265625" style="41" customWidth="1"/>
    <col min="4" max="5" width="13.36328125" style="42" customWidth="1"/>
    <col min="6" max="6" width="11.81640625" style="42" customWidth="1"/>
    <col min="7" max="7" width="11.7265625" style="42" customWidth="1"/>
    <col min="8" max="8" width="9.08984375" style="42"/>
    <col min="9" max="17" width="12.7265625" style="42" customWidth="1"/>
    <col min="18" max="18" width="12.7265625" style="52" customWidth="1"/>
    <col min="19" max="19" width="12.7265625" style="42" customWidth="1"/>
    <col min="20" max="20" width="12.7265625" style="52" customWidth="1"/>
    <col min="21" max="21" width="12.7265625" style="42" customWidth="1"/>
    <col min="22" max="22" width="12.7265625" style="52" customWidth="1"/>
    <col min="23" max="29" width="12.7265625" style="42" customWidth="1"/>
    <col min="30" max="35" width="9.08984375" style="42"/>
    <col min="36" max="16384" width="9.08984375" style="41"/>
  </cols>
  <sheetData>
    <row r="1" spans="1:36" s="157" customFormat="1" x14ac:dyDescent="0.25">
      <c r="A1" s="157" t="s">
        <v>0</v>
      </c>
      <c r="D1" s="158">
        <f>SUM(D4:D14)</f>
        <v>57</v>
      </c>
      <c r="E1" s="158">
        <f t="shared" ref="E1:AI1" si="0">SUM(E4:E14)</f>
        <v>13</v>
      </c>
      <c r="F1" s="158">
        <f t="shared" si="0"/>
        <v>132</v>
      </c>
      <c r="G1" s="158">
        <f t="shared" si="0"/>
        <v>14</v>
      </c>
      <c r="H1" s="158">
        <f t="shared" si="0"/>
        <v>293</v>
      </c>
      <c r="I1" s="158">
        <f t="shared" si="0"/>
        <v>96</v>
      </c>
      <c r="J1" s="158">
        <f t="shared" si="0"/>
        <v>77</v>
      </c>
      <c r="K1" s="158">
        <f t="shared" si="0"/>
        <v>2201235</v>
      </c>
      <c r="L1" s="158">
        <f t="shared" si="0"/>
        <v>4615</v>
      </c>
      <c r="M1" s="158">
        <f t="shared" si="0"/>
        <v>2205850</v>
      </c>
      <c r="N1" s="158">
        <f t="shared" si="0"/>
        <v>2034038</v>
      </c>
      <c r="O1" s="158">
        <f t="shared" si="0"/>
        <v>4409</v>
      </c>
      <c r="P1" s="158">
        <f t="shared" si="0"/>
        <v>2038447</v>
      </c>
      <c r="Q1" s="158">
        <f t="shared" si="0"/>
        <v>892037</v>
      </c>
      <c r="R1" s="175">
        <f>Q1/N1</f>
        <v>0.43855473693215169</v>
      </c>
      <c r="S1" s="158">
        <f t="shared" si="0"/>
        <v>3724</v>
      </c>
      <c r="T1" s="175">
        <f>S1/O1</f>
        <v>0.84463597187570882</v>
      </c>
      <c r="U1" s="158">
        <f t="shared" si="0"/>
        <v>895761</v>
      </c>
      <c r="V1" s="175">
        <f>U1/P1</f>
        <v>0.43943305859804055</v>
      </c>
      <c r="W1" s="158">
        <f t="shared" si="0"/>
        <v>31009</v>
      </c>
      <c r="X1" s="158">
        <f t="shared" si="0"/>
        <v>576</v>
      </c>
      <c r="Y1" s="158">
        <f t="shared" si="0"/>
        <v>31585</v>
      </c>
      <c r="Z1" s="158">
        <f t="shared" si="0"/>
        <v>23358</v>
      </c>
      <c r="AA1" s="158">
        <f t="shared" si="0"/>
        <v>406</v>
      </c>
      <c r="AB1" s="158">
        <f t="shared" si="0"/>
        <v>23764</v>
      </c>
      <c r="AC1" s="158">
        <f t="shared" si="0"/>
        <v>6592</v>
      </c>
      <c r="AD1" s="158">
        <f t="shared" si="0"/>
        <v>66433</v>
      </c>
      <c r="AE1" s="158">
        <f t="shared" si="0"/>
        <v>73025</v>
      </c>
      <c r="AF1" s="158">
        <f t="shared" si="0"/>
        <v>90</v>
      </c>
      <c r="AG1" s="158">
        <f t="shared" si="0"/>
        <v>42</v>
      </c>
      <c r="AH1" s="158">
        <f t="shared" si="0"/>
        <v>0</v>
      </c>
      <c r="AI1" s="158">
        <f t="shared" si="0"/>
        <v>132</v>
      </c>
    </row>
    <row r="2" spans="1:36" x14ac:dyDescent="0.25">
      <c r="R2" s="42"/>
      <c r="T2" s="42"/>
      <c r="V2" s="42"/>
    </row>
    <row r="3" spans="1:36" s="23" customFormat="1" ht="65" x14ac:dyDescent="0.25">
      <c r="A3" s="21" t="s">
        <v>1</v>
      </c>
      <c r="B3" s="21" t="s">
        <v>564</v>
      </c>
      <c r="C3" s="21" t="s">
        <v>2</v>
      </c>
      <c r="D3" s="22" t="s">
        <v>565</v>
      </c>
      <c r="E3" s="22" t="s">
        <v>566</v>
      </c>
      <c r="F3" s="22" t="s">
        <v>3</v>
      </c>
      <c r="G3" s="22" t="s">
        <v>101</v>
      </c>
      <c r="H3" s="22" t="s">
        <v>5</v>
      </c>
      <c r="I3" s="22" t="s">
        <v>6</v>
      </c>
      <c r="J3" s="22" t="s">
        <v>103</v>
      </c>
      <c r="K3" s="22" t="s">
        <v>9</v>
      </c>
      <c r="L3" s="22" t="s">
        <v>10</v>
      </c>
      <c r="M3" s="22" t="s">
        <v>11</v>
      </c>
      <c r="N3" s="22" t="s">
        <v>12</v>
      </c>
      <c r="O3" s="22" t="s">
        <v>13</v>
      </c>
      <c r="P3" s="22" t="s">
        <v>14</v>
      </c>
      <c r="Q3" s="22" t="s">
        <v>15</v>
      </c>
      <c r="R3" s="46" t="s">
        <v>16</v>
      </c>
      <c r="S3" s="22" t="s">
        <v>17</v>
      </c>
      <c r="T3" s="46" t="s">
        <v>18</v>
      </c>
      <c r="U3" s="22" t="s">
        <v>19</v>
      </c>
      <c r="V3" s="46" t="s">
        <v>20</v>
      </c>
      <c r="W3" s="22" t="s">
        <v>21</v>
      </c>
      <c r="X3" s="22" t="s">
        <v>22</v>
      </c>
      <c r="Y3" s="22" t="s">
        <v>23</v>
      </c>
      <c r="Z3" s="22" t="s">
        <v>24</v>
      </c>
      <c r="AA3" s="22" t="s">
        <v>25</v>
      </c>
      <c r="AB3" s="22" t="s">
        <v>26</v>
      </c>
      <c r="AC3" s="22" t="s">
        <v>27</v>
      </c>
      <c r="AD3" s="22" t="s">
        <v>28</v>
      </c>
      <c r="AE3" s="22" t="s">
        <v>29</v>
      </c>
      <c r="AF3" s="22" t="s">
        <v>30</v>
      </c>
      <c r="AG3" s="22" t="s">
        <v>110</v>
      </c>
      <c r="AH3" s="22" t="s">
        <v>32</v>
      </c>
      <c r="AI3" s="22" t="s">
        <v>33</v>
      </c>
    </row>
    <row r="4" spans="1:36" x14ac:dyDescent="0.25">
      <c r="A4" s="18" t="s">
        <v>726</v>
      </c>
      <c r="C4" s="170" t="s">
        <v>35</v>
      </c>
      <c r="D4" s="20">
        <v>7</v>
      </c>
      <c r="E4" s="174">
        <v>0</v>
      </c>
      <c r="F4" s="20">
        <v>14</v>
      </c>
      <c r="G4" s="174">
        <v>0</v>
      </c>
      <c r="H4" s="20">
        <v>47</v>
      </c>
      <c r="I4" s="20">
        <v>9</v>
      </c>
      <c r="J4" s="20">
        <v>5</v>
      </c>
      <c r="K4" s="20">
        <v>232023</v>
      </c>
      <c r="L4" s="20">
        <v>528</v>
      </c>
      <c r="M4" s="20">
        <v>232551</v>
      </c>
      <c r="N4" s="20">
        <v>232023</v>
      </c>
      <c r="O4" s="20">
        <v>528</v>
      </c>
      <c r="P4" s="20">
        <v>232551</v>
      </c>
      <c r="Q4" s="20">
        <v>80360</v>
      </c>
      <c r="R4" s="187">
        <v>0.34634497442063933</v>
      </c>
      <c r="S4" s="118">
        <v>407</v>
      </c>
      <c r="T4" s="117">
        <v>0.77083333333333337</v>
      </c>
      <c r="U4" s="185">
        <v>80767</v>
      </c>
      <c r="V4" s="117">
        <v>0.34730876237900504</v>
      </c>
      <c r="W4" s="20">
        <v>2272</v>
      </c>
      <c r="X4" s="20">
        <v>45</v>
      </c>
      <c r="Y4" s="20">
        <v>2317</v>
      </c>
      <c r="Z4" s="20">
        <v>1547</v>
      </c>
      <c r="AA4" s="20">
        <v>34</v>
      </c>
      <c r="AB4" s="20">
        <v>1581</v>
      </c>
      <c r="AC4" s="20">
        <v>225</v>
      </c>
      <c r="AD4" s="20">
        <v>3460</v>
      </c>
      <c r="AE4" s="20">
        <v>3685</v>
      </c>
      <c r="AF4" s="20">
        <v>15</v>
      </c>
      <c r="AG4" s="174">
        <v>6</v>
      </c>
      <c r="AH4" s="174">
        <v>0</v>
      </c>
      <c r="AI4" s="20">
        <v>14</v>
      </c>
      <c r="AJ4" s="42"/>
    </row>
    <row r="5" spans="1:36" x14ac:dyDescent="0.25">
      <c r="A5" t="s">
        <v>572</v>
      </c>
      <c r="C5" s="170" t="s">
        <v>35</v>
      </c>
      <c r="D5" s="20">
        <v>7</v>
      </c>
      <c r="E5" s="174">
        <v>0</v>
      </c>
      <c r="F5" s="20">
        <v>14</v>
      </c>
      <c r="G5" s="145">
        <v>0</v>
      </c>
      <c r="H5" s="20">
        <v>34</v>
      </c>
      <c r="I5" s="20">
        <v>10</v>
      </c>
      <c r="J5" s="20">
        <v>8</v>
      </c>
      <c r="K5" s="20">
        <v>463290</v>
      </c>
      <c r="L5" s="20">
        <v>235</v>
      </c>
      <c r="M5" s="20">
        <v>463525</v>
      </c>
      <c r="N5" s="20">
        <v>463290</v>
      </c>
      <c r="O5" s="20">
        <v>235</v>
      </c>
      <c r="P5" s="20">
        <v>463525</v>
      </c>
      <c r="Q5" s="20">
        <v>192722</v>
      </c>
      <c r="R5" s="187">
        <v>0.41598566772431955</v>
      </c>
      <c r="S5">
        <v>198</v>
      </c>
      <c r="T5" s="117">
        <v>0.8425531914893617</v>
      </c>
      <c r="U5" s="185">
        <v>192920</v>
      </c>
      <c r="V5" s="117">
        <v>0.41620193085594087</v>
      </c>
      <c r="W5" s="66">
        <v>4939</v>
      </c>
      <c r="X5" s="20">
        <v>68</v>
      </c>
      <c r="Y5" s="20">
        <v>5007</v>
      </c>
      <c r="Z5" s="20">
        <v>3985</v>
      </c>
      <c r="AA5" s="20">
        <v>33</v>
      </c>
      <c r="AB5" s="20">
        <v>4018</v>
      </c>
      <c r="AC5" s="20">
        <v>197</v>
      </c>
      <c r="AD5" s="20">
        <v>14644</v>
      </c>
      <c r="AE5" s="20">
        <v>14841</v>
      </c>
      <c r="AF5" s="20">
        <v>9</v>
      </c>
      <c r="AG5" s="174">
        <v>6</v>
      </c>
      <c r="AH5" s="174">
        <v>0</v>
      </c>
      <c r="AI5" s="20">
        <v>14</v>
      </c>
      <c r="AJ5" s="42"/>
    </row>
    <row r="6" spans="1:36" x14ac:dyDescent="0.25">
      <c r="A6" t="s">
        <v>580</v>
      </c>
      <c r="C6" s="170" t="s">
        <v>35</v>
      </c>
      <c r="D6" s="20">
        <v>6</v>
      </c>
      <c r="E6" s="174">
        <v>1</v>
      </c>
      <c r="F6" s="20">
        <v>11</v>
      </c>
      <c r="G6" s="174">
        <v>1</v>
      </c>
      <c r="H6" s="20">
        <v>20</v>
      </c>
      <c r="I6" s="20">
        <v>7</v>
      </c>
      <c r="J6" s="20">
        <v>7</v>
      </c>
      <c r="K6" s="20">
        <v>119125</v>
      </c>
      <c r="L6" s="20">
        <v>94</v>
      </c>
      <c r="M6" s="20">
        <v>119219</v>
      </c>
      <c r="N6" s="20">
        <v>109197</v>
      </c>
      <c r="O6" s="20">
        <v>94</v>
      </c>
      <c r="P6" s="20">
        <v>109291</v>
      </c>
      <c r="Q6" s="20">
        <v>53479</v>
      </c>
      <c r="R6" s="187">
        <v>0.48974788684670822</v>
      </c>
      <c r="S6" s="118">
        <v>82</v>
      </c>
      <c r="T6" s="117">
        <v>0.87234042553191493</v>
      </c>
      <c r="U6" s="185">
        <v>53561</v>
      </c>
      <c r="V6" s="117">
        <v>0.49007695052657585</v>
      </c>
      <c r="W6" s="20">
        <v>1627</v>
      </c>
      <c r="X6" s="20">
        <v>29</v>
      </c>
      <c r="Y6" s="20">
        <v>1656</v>
      </c>
      <c r="Z6" s="20">
        <v>1372</v>
      </c>
      <c r="AA6" s="20">
        <v>23</v>
      </c>
      <c r="AB6" s="20">
        <v>1395</v>
      </c>
      <c r="AC6" s="20">
        <v>48</v>
      </c>
      <c r="AD6" s="20">
        <v>3056</v>
      </c>
      <c r="AE6" s="20">
        <v>3104</v>
      </c>
      <c r="AF6" s="20">
        <v>8</v>
      </c>
      <c r="AG6" s="174">
        <v>5</v>
      </c>
      <c r="AH6" s="174">
        <v>0</v>
      </c>
      <c r="AI6" s="20">
        <v>11</v>
      </c>
      <c r="AJ6" s="42"/>
    </row>
    <row r="7" spans="1:36" x14ac:dyDescent="0.25">
      <c r="A7" t="s">
        <v>588</v>
      </c>
      <c r="C7" s="170" t="s">
        <v>35</v>
      </c>
      <c r="D7" s="20">
        <v>6</v>
      </c>
      <c r="E7" s="174">
        <v>2</v>
      </c>
      <c r="F7" s="20">
        <v>14</v>
      </c>
      <c r="G7" s="174">
        <v>2</v>
      </c>
      <c r="H7" s="20">
        <v>32</v>
      </c>
      <c r="I7" s="20">
        <v>9</v>
      </c>
      <c r="J7" s="20">
        <v>8</v>
      </c>
      <c r="K7" s="20">
        <v>173284</v>
      </c>
      <c r="L7" s="20">
        <v>330</v>
      </c>
      <c r="M7" s="20">
        <v>173614</v>
      </c>
      <c r="N7" s="20">
        <v>157245</v>
      </c>
      <c r="O7" s="20">
        <v>203</v>
      </c>
      <c r="P7" s="20">
        <v>157448</v>
      </c>
      <c r="Q7" s="20">
        <v>73530</v>
      </c>
      <c r="R7" s="187">
        <v>0.46761423256701323</v>
      </c>
      <c r="S7" s="118">
        <v>183</v>
      </c>
      <c r="T7" s="117">
        <v>0.90147783251231528</v>
      </c>
      <c r="U7" s="185">
        <v>73713</v>
      </c>
      <c r="V7" s="117">
        <v>0.46817361922666534</v>
      </c>
      <c r="W7" s="20">
        <v>2557</v>
      </c>
      <c r="X7" s="20">
        <v>61</v>
      </c>
      <c r="Y7" s="20">
        <v>2618</v>
      </c>
      <c r="Z7" s="20">
        <v>1913</v>
      </c>
      <c r="AA7" s="20">
        <v>39</v>
      </c>
      <c r="AB7" s="20">
        <v>1952</v>
      </c>
      <c r="AC7" s="20">
        <v>413</v>
      </c>
      <c r="AD7" s="20">
        <v>6430</v>
      </c>
      <c r="AE7" s="20">
        <v>6843</v>
      </c>
      <c r="AF7" s="20">
        <v>11</v>
      </c>
      <c r="AG7" s="174">
        <v>4</v>
      </c>
      <c r="AH7" s="174">
        <v>0</v>
      </c>
      <c r="AI7" s="20">
        <v>14</v>
      </c>
      <c r="AJ7" s="42"/>
    </row>
    <row r="8" spans="1:36" x14ac:dyDescent="0.25">
      <c r="A8" t="s">
        <v>597</v>
      </c>
      <c r="C8" s="170" t="s">
        <v>35</v>
      </c>
      <c r="D8" s="20">
        <v>7</v>
      </c>
      <c r="E8" s="174">
        <v>1</v>
      </c>
      <c r="F8" s="20">
        <v>9</v>
      </c>
      <c r="G8" s="174">
        <v>1</v>
      </c>
      <c r="H8" s="20">
        <v>23</v>
      </c>
      <c r="I8" s="20">
        <v>7</v>
      </c>
      <c r="J8" s="20">
        <v>5</v>
      </c>
      <c r="K8" s="20">
        <v>133269</v>
      </c>
      <c r="L8" s="20">
        <v>444</v>
      </c>
      <c r="M8" s="20">
        <v>133713</v>
      </c>
      <c r="N8" s="20">
        <v>119195</v>
      </c>
      <c r="O8" s="20">
        <v>439</v>
      </c>
      <c r="P8" s="20">
        <v>119634</v>
      </c>
      <c r="Q8" s="20">
        <v>58607</v>
      </c>
      <c r="R8" s="187">
        <v>0.49169008767146272</v>
      </c>
      <c r="S8" s="118">
        <v>371</v>
      </c>
      <c r="T8" s="117">
        <v>0.84510250569476086</v>
      </c>
      <c r="U8" s="185">
        <v>58978</v>
      </c>
      <c r="V8" s="117">
        <v>0.492986943511042</v>
      </c>
      <c r="W8" s="20">
        <v>3457</v>
      </c>
      <c r="X8" s="20">
        <v>10</v>
      </c>
      <c r="Y8" s="20">
        <v>3467</v>
      </c>
      <c r="Z8" s="20">
        <v>1744</v>
      </c>
      <c r="AA8" s="20">
        <v>6</v>
      </c>
      <c r="AB8" s="20">
        <v>1750</v>
      </c>
      <c r="AC8" s="20">
        <v>2123</v>
      </c>
      <c r="AD8" s="20">
        <v>3575</v>
      </c>
      <c r="AE8" s="20">
        <v>5698</v>
      </c>
      <c r="AF8" s="20">
        <v>7</v>
      </c>
      <c r="AG8" s="174">
        <v>1</v>
      </c>
      <c r="AH8" s="174">
        <v>0</v>
      </c>
      <c r="AI8" s="20">
        <v>9</v>
      </c>
      <c r="AJ8" s="42"/>
    </row>
    <row r="9" spans="1:36" x14ac:dyDescent="0.25">
      <c r="A9" t="s">
        <v>606</v>
      </c>
      <c r="C9" s="170" t="s">
        <v>45</v>
      </c>
      <c r="D9" s="20">
        <v>4</v>
      </c>
      <c r="E9" s="174">
        <v>0</v>
      </c>
      <c r="F9" s="20">
        <v>12</v>
      </c>
      <c r="G9" s="174">
        <v>0</v>
      </c>
      <c r="H9" s="20">
        <v>23</v>
      </c>
      <c r="I9" s="20">
        <v>10</v>
      </c>
      <c r="J9" s="20">
        <v>7</v>
      </c>
      <c r="K9" s="20">
        <v>170471</v>
      </c>
      <c r="L9" s="20">
        <v>495</v>
      </c>
      <c r="M9" s="20">
        <v>170966</v>
      </c>
      <c r="N9" s="20">
        <v>170471</v>
      </c>
      <c r="O9" s="20">
        <v>495</v>
      </c>
      <c r="P9" s="20">
        <v>170966</v>
      </c>
      <c r="Q9" s="20">
        <v>80249</v>
      </c>
      <c r="R9" s="187">
        <v>0.47074869039308737</v>
      </c>
      <c r="S9" s="118">
        <v>379</v>
      </c>
      <c r="T9" s="117">
        <v>0.7656565656565657</v>
      </c>
      <c r="U9" s="185">
        <v>80628</v>
      </c>
      <c r="V9" s="117">
        <v>0.47160254085607667</v>
      </c>
      <c r="W9" s="20">
        <v>2252</v>
      </c>
      <c r="X9" s="20">
        <v>86</v>
      </c>
      <c r="Y9" s="20">
        <v>2338</v>
      </c>
      <c r="Z9" s="20">
        <v>1924</v>
      </c>
      <c r="AA9" s="20">
        <v>73</v>
      </c>
      <c r="AB9" s="20">
        <v>1997</v>
      </c>
      <c r="AC9" s="20">
        <v>1323</v>
      </c>
      <c r="AD9" s="20">
        <v>8784</v>
      </c>
      <c r="AE9" s="20">
        <v>10107</v>
      </c>
      <c r="AF9" s="20">
        <v>8</v>
      </c>
      <c r="AG9" s="174">
        <v>4</v>
      </c>
      <c r="AH9" s="174">
        <v>0</v>
      </c>
      <c r="AI9" s="20">
        <v>12</v>
      </c>
      <c r="AJ9" s="42"/>
    </row>
    <row r="10" spans="1:36" x14ac:dyDescent="0.25">
      <c r="A10" t="s">
        <v>611</v>
      </c>
      <c r="C10" s="170" t="s">
        <v>35</v>
      </c>
      <c r="D10" s="20">
        <v>2</v>
      </c>
      <c r="E10" s="174">
        <v>4</v>
      </c>
      <c r="F10" s="20">
        <v>12</v>
      </c>
      <c r="G10" s="174">
        <v>5</v>
      </c>
      <c r="H10" s="20">
        <v>18</v>
      </c>
      <c r="I10" s="20">
        <v>9</v>
      </c>
      <c r="J10" s="20">
        <v>8</v>
      </c>
      <c r="K10" s="20">
        <v>68303</v>
      </c>
      <c r="L10" s="20">
        <v>97</v>
      </c>
      <c r="M10" s="20">
        <v>68400</v>
      </c>
      <c r="N10" s="20">
        <v>45044</v>
      </c>
      <c r="O10" s="20">
        <v>52</v>
      </c>
      <c r="P10" s="20">
        <v>45096</v>
      </c>
      <c r="Q10" s="20">
        <v>20763</v>
      </c>
      <c r="R10" s="187">
        <v>0.46094929402362134</v>
      </c>
      <c r="S10" s="118">
        <v>45</v>
      </c>
      <c r="T10" s="117">
        <v>0.86538461538461542</v>
      </c>
      <c r="U10" s="185">
        <v>20808</v>
      </c>
      <c r="V10" s="117">
        <v>0.46141564662054285</v>
      </c>
      <c r="W10" s="20">
        <v>829</v>
      </c>
      <c r="X10" s="20">
        <v>10</v>
      </c>
      <c r="Y10" s="20">
        <v>839</v>
      </c>
      <c r="Z10" s="20">
        <v>639</v>
      </c>
      <c r="AA10" s="20">
        <v>6</v>
      </c>
      <c r="AB10" s="20">
        <v>645</v>
      </c>
      <c r="AC10" s="20">
        <v>11</v>
      </c>
      <c r="AD10" s="20">
        <v>2062</v>
      </c>
      <c r="AE10" s="20">
        <v>2073</v>
      </c>
      <c r="AF10" s="20">
        <v>2</v>
      </c>
      <c r="AG10" s="174">
        <v>1</v>
      </c>
      <c r="AH10" s="174">
        <v>0</v>
      </c>
      <c r="AI10" s="20">
        <v>12</v>
      </c>
      <c r="AJ10" s="42"/>
    </row>
    <row r="11" spans="1:36" s="39" customFormat="1" x14ac:dyDescent="0.25">
      <c r="A11" s="39" t="s">
        <v>618</v>
      </c>
      <c r="C11" s="119" t="s">
        <v>35</v>
      </c>
      <c r="D11" s="43">
        <v>4</v>
      </c>
      <c r="E11" s="147">
        <v>1</v>
      </c>
      <c r="F11" s="43">
        <v>11</v>
      </c>
      <c r="G11" s="147">
        <v>1</v>
      </c>
      <c r="H11" s="43">
        <v>20</v>
      </c>
      <c r="I11" s="43">
        <v>9</v>
      </c>
      <c r="J11" s="43">
        <v>8</v>
      </c>
      <c r="K11" s="43">
        <v>86972</v>
      </c>
      <c r="L11" s="43">
        <v>41</v>
      </c>
      <c r="M11" s="43">
        <v>87013</v>
      </c>
      <c r="N11" s="43">
        <v>79236</v>
      </c>
      <c r="O11" s="43">
        <v>38</v>
      </c>
      <c r="P11" s="43">
        <v>79274</v>
      </c>
      <c r="Q11" s="43">
        <v>37717</v>
      </c>
      <c r="R11" s="188">
        <v>0.47600838002927964</v>
      </c>
      <c r="S11" s="118">
        <v>42</v>
      </c>
      <c r="T11" s="117">
        <v>1.1052631578947369</v>
      </c>
      <c r="U11" s="186">
        <v>37759</v>
      </c>
      <c r="V11" s="184">
        <v>0.47631001337134493</v>
      </c>
      <c r="W11" s="43">
        <v>1019</v>
      </c>
      <c r="X11" s="43">
        <v>7</v>
      </c>
      <c r="Y11" s="43">
        <v>1026</v>
      </c>
      <c r="Z11" s="43">
        <v>665</v>
      </c>
      <c r="AA11" s="43">
        <v>3</v>
      </c>
      <c r="AB11" s="43">
        <v>668</v>
      </c>
      <c r="AC11" s="43">
        <v>376</v>
      </c>
      <c r="AD11" s="43">
        <v>3176</v>
      </c>
      <c r="AE11" s="43">
        <v>3552</v>
      </c>
      <c r="AF11" s="43">
        <v>6</v>
      </c>
      <c r="AG11" s="147">
        <v>3</v>
      </c>
      <c r="AH11" s="147">
        <v>0</v>
      </c>
      <c r="AI11" s="43">
        <v>11</v>
      </c>
      <c r="AJ11" s="43"/>
    </row>
    <row r="12" spans="1:36" x14ac:dyDescent="0.25">
      <c r="A12" t="s">
        <v>624</v>
      </c>
      <c r="C12" s="170" t="s">
        <v>35</v>
      </c>
      <c r="D12" s="20">
        <v>6</v>
      </c>
      <c r="E12" s="174">
        <v>2</v>
      </c>
      <c r="F12" s="20">
        <v>14</v>
      </c>
      <c r="G12" s="174">
        <v>2</v>
      </c>
      <c r="H12" s="20">
        <v>30</v>
      </c>
      <c r="I12" s="20">
        <v>13</v>
      </c>
      <c r="J12" s="20">
        <v>10</v>
      </c>
      <c r="K12" s="20">
        <v>334572</v>
      </c>
      <c r="L12" s="20">
        <v>1873</v>
      </c>
      <c r="M12" s="20">
        <v>336445</v>
      </c>
      <c r="N12" s="20">
        <v>295611</v>
      </c>
      <c r="O12" s="42">
        <v>1864</v>
      </c>
      <c r="P12" s="20">
        <v>297475</v>
      </c>
      <c r="Q12" s="20">
        <v>120948</v>
      </c>
      <c r="R12" s="187">
        <v>0.4091458030993434</v>
      </c>
      <c r="S12" s="42">
        <v>1609</v>
      </c>
      <c r="T12" s="117">
        <v>0.8631974248927039</v>
      </c>
      <c r="U12" s="185">
        <v>122557</v>
      </c>
      <c r="V12" s="117">
        <v>0.41199092360702583</v>
      </c>
      <c r="W12" s="20">
        <v>4443</v>
      </c>
      <c r="X12" s="20">
        <v>121</v>
      </c>
      <c r="Y12" s="20">
        <v>4564</v>
      </c>
      <c r="Z12" s="20">
        <v>3485</v>
      </c>
      <c r="AA12" s="20">
        <v>110</v>
      </c>
      <c r="AB12" s="20">
        <v>3595</v>
      </c>
      <c r="AC12" s="20">
        <v>467</v>
      </c>
      <c r="AD12" s="20">
        <v>9899</v>
      </c>
      <c r="AE12" s="20">
        <v>10366</v>
      </c>
      <c r="AF12" s="20">
        <v>9</v>
      </c>
      <c r="AG12" s="174">
        <v>5</v>
      </c>
      <c r="AH12" s="174">
        <v>0</v>
      </c>
      <c r="AI12" s="20">
        <v>14</v>
      </c>
      <c r="AJ12" s="42"/>
    </row>
    <row r="13" spans="1:36" x14ac:dyDescent="0.25">
      <c r="A13" t="s">
        <v>629</v>
      </c>
      <c r="C13" s="170" t="s">
        <v>35</v>
      </c>
      <c r="D13" s="20">
        <v>3</v>
      </c>
      <c r="E13" s="174">
        <v>0</v>
      </c>
      <c r="F13" s="20">
        <v>7</v>
      </c>
      <c r="G13" s="174">
        <v>0</v>
      </c>
      <c r="H13" s="20">
        <v>16</v>
      </c>
      <c r="I13" s="20">
        <v>5</v>
      </c>
      <c r="J13" s="20">
        <v>4</v>
      </c>
      <c r="K13" s="20">
        <v>23858</v>
      </c>
      <c r="L13" s="20">
        <v>109</v>
      </c>
      <c r="M13" s="20">
        <v>23967</v>
      </c>
      <c r="N13" s="20">
        <v>23858</v>
      </c>
      <c r="O13" s="20">
        <v>109</v>
      </c>
      <c r="P13" s="20">
        <v>23967</v>
      </c>
      <c r="Q13" s="20">
        <v>12461</v>
      </c>
      <c r="R13" s="187">
        <v>0.5222986000502976</v>
      </c>
      <c r="S13" s="118">
        <v>87</v>
      </c>
      <c r="T13" s="117">
        <v>0.79816513761467889</v>
      </c>
      <c r="U13" s="185">
        <v>12548</v>
      </c>
      <c r="V13" s="117">
        <v>0.52355321900947138</v>
      </c>
      <c r="W13" s="20">
        <v>383</v>
      </c>
      <c r="X13" s="20">
        <v>31</v>
      </c>
      <c r="Y13" s="20">
        <v>414</v>
      </c>
      <c r="Z13" s="20">
        <v>276</v>
      </c>
      <c r="AA13" s="20">
        <v>15</v>
      </c>
      <c r="AB13" s="20">
        <v>291</v>
      </c>
      <c r="AC13" s="20">
        <v>23</v>
      </c>
      <c r="AD13" s="20">
        <v>386</v>
      </c>
      <c r="AE13" s="20">
        <v>409</v>
      </c>
      <c r="AF13" s="20">
        <v>4</v>
      </c>
      <c r="AG13" s="174">
        <v>0</v>
      </c>
      <c r="AH13" s="174">
        <v>0</v>
      </c>
      <c r="AI13" s="20">
        <v>7</v>
      </c>
      <c r="AJ13" s="42"/>
    </row>
    <row r="14" spans="1:36" x14ac:dyDescent="0.25">
      <c r="A14" t="s">
        <v>633</v>
      </c>
      <c r="C14" s="170" t="s">
        <v>45</v>
      </c>
      <c r="D14" s="20">
        <v>5</v>
      </c>
      <c r="E14" s="174">
        <v>2</v>
      </c>
      <c r="F14" s="20">
        <v>14</v>
      </c>
      <c r="G14" s="174">
        <v>2</v>
      </c>
      <c r="H14" s="20">
        <v>30</v>
      </c>
      <c r="I14" s="20">
        <v>8</v>
      </c>
      <c r="J14" s="20">
        <v>7</v>
      </c>
      <c r="K14" s="20">
        <v>396068</v>
      </c>
      <c r="L14" s="20">
        <v>369</v>
      </c>
      <c r="M14" s="20">
        <v>396437</v>
      </c>
      <c r="N14" s="20">
        <v>338868</v>
      </c>
      <c r="O14" s="20">
        <v>352</v>
      </c>
      <c r="P14" s="20">
        <v>339220</v>
      </c>
      <c r="Q14" s="20">
        <v>161201</v>
      </c>
      <c r="R14" s="187">
        <v>0.47570440407474296</v>
      </c>
      <c r="S14" s="118">
        <v>321</v>
      </c>
      <c r="T14" s="117">
        <v>0.91193181818181823</v>
      </c>
      <c r="U14" s="185">
        <v>161522</v>
      </c>
      <c r="V14" s="117">
        <v>0.47615706621071868</v>
      </c>
      <c r="W14" s="20">
        <v>7231</v>
      </c>
      <c r="X14" s="20">
        <v>108</v>
      </c>
      <c r="Y14" s="20">
        <v>7339</v>
      </c>
      <c r="Z14" s="20">
        <v>5808</v>
      </c>
      <c r="AA14" s="20">
        <v>64</v>
      </c>
      <c r="AB14" s="20">
        <v>5872</v>
      </c>
      <c r="AC14" s="20">
        <v>1386</v>
      </c>
      <c r="AD14" s="20">
        <v>10961</v>
      </c>
      <c r="AE14" s="20">
        <v>12347</v>
      </c>
      <c r="AF14" s="20">
        <v>11</v>
      </c>
      <c r="AG14" s="174">
        <v>7</v>
      </c>
      <c r="AH14" s="174">
        <v>0</v>
      </c>
      <c r="AI14" s="20">
        <v>14</v>
      </c>
    </row>
    <row r="15" spans="1:36" x14ac:dyDescent="0.25">
      <c r="S15" s="52"/>
      <c r="T15" s="42"/>
      <c r="U15" s="52"/>
      <c r="V15" s="42"/>
    </row>
    <row r="16" spans="1:36" x14ac:dyDescent="0.25">
      <c r="S16" s="52"/>
      <c r="T16" s="42"/>
      <c r="U16" s="52"/>
      <c r="V16" s="42"/>
    </row>
    <row r="17" spans="19:22" x14ac:dyDescent="0.25">
      <c r="S17" s="52"/>
      <c r="T17" s="42"/>
      <c r="U17" s="52"/>
      <c r="V17" s="42"/>
    </row>
    <row r="18" spans="19:22" x14ac:dyDescent="0.25">
      <c r="S18" s="52"/>
      <c r="T18" s="42"/>
      <c r="U18" s="52"/>
      <c r="V18" s="42"/>
    </row>
    <row r="19" spans="19:22" x14ac:dyDescent="0.25">
      <c r="S19" s="52"/>
      <c r="T19" s="42"/>
      <c r="U19" s="52"/>
      <c r="V19" s="42"/>
    </row>
    <row r="20" spans="19:22" x14ac:dyDescent="0.25">
      <c r="S20" s="52"/>
      <c r="T20" s="42"/>
      <c r="U20" s="52"/>
      <c r="V20" s="42"/>
    </row>
  </sheetData>
  <pageMargins left="0.7" right="0.7" top="0.75" bottom="0.75" header="0.3" footer="0.3"/>
  <pageSetup paperSize="9" orientation="portrait" r:id="rId1"/>
  <headerFooter>
    <oddFooter>&amp;C_x000D_&amp;1#&amp;"Aptos"&amp;10&amp;K000000 [UNCLASSIFIED]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D27"/>
  <sheetViews>
    <sheetView workbookViewId="0">
      <selection activeCell="A27" sqref="A27"/>
    </sheetView>
  </sheetViews>
  <sheetFormatPr defaultRowHeight="12.5" x14ac:dyDescent="0.25"/>
  <sheetData>
    <row r="1" spans="1:4" ht="13" thickBot="1" x14ac:dyDescent="0.3"/>
    <row r="2" spans="1:4" ht="16" thickBot="1" x14ac:dyDescent="0.4">
      <c r="A2" s="192" t="s">
        <v>640</v>
      </c>
      <c r="B2" s="193"/>
      <c r="C2" s="193"/>
      <c r="D2" s="194"/>
    </row>
    <row r="3" spans="1:4" ht="15.5" x14ac:dyDescent="0.35">
      <c r="A3" s="2"/>
    </row>
    <row r="4" spans="1:4" ht="15.5" x14ac:dyDescent="0.35">
      <c r="A4" s="3" t="s">
        <v>641</v>
      </c>
    </row>
    <row r="5" spans="1:4" ht="15.5" x14ac:dyDescent="0.35">
      <c r="A5" s="3" t="s">
        <v>642</v>
      </c>
    </row>
    <row r="6" spans="1:4" ht="15.5" x14ac:dyDescent="0.35">
      <c r="A6" s="3" t="s">
        <v>643</v>
      </c>
    </row>
    <row r="7" spans="1:4" ht="15.5" x14ac:dyDescent="0.35">
      <c r="A7" s="3" t="s">
        <v>644</v>
      </c>
    </row>
    <row r="8" spans="1:4" ht="15.5" x14ac:dyDescent="0.35">
      <c r="A8" s="3" t="s">
        <v>645</v>
      </c>
    </row>
    <row r="9" spans="1:4" ht="15.5" x14ac:dyDescent="0.35">
      <c r="A9" s="3" t="s">
        <v>646</v>
      </c>
    </row>
    <row r="10" spans="1:4" ht="15.5" x14ac:dyDescent="0.35">
      <c r="A10" s="3" t="s">
        <v>647</v>
      </c>
    </row>
    <row r="11" spans="1:4" ht="15.5" x14ac:dyDescent="0.35">
      <c r="A11" s="3" t="s">
        <v>648</v>
      </c>
    </row>
    <row r="12" spans="1:4" ht="15.5" x14ac:dyDescent="0.35">
      <c r="A12" s="3" t="s">
        <v>649</v>
      </c>
    </row>
    <row r="13" spans="1:4" ht="15.5" x14ac:dyDescent="0.35">
      <c r="A13" s="3" t="s">
        <v>650</v>
      </c>
    </row>
    <row r="14" spans="1:4" ht="15.5" x14ac:dyDescent="0.35">
      <c r="A14" s="3" t="s">
        <v>651</v>
      </c>
    </row>
    <row r="15" spans="1:4" ht="15.5" x14ac:dyDescent="0.35">
      <c r="A15" s="3" t="s">
        <v>652</v>
      </c>
    </row>
    <row r="16" spans="1:4" ht="15.5" x14ac:dyDescent="0.35">
      <c r="A16" s="3" t="s">
        <v>653</v>
      </c>
    </row>
    <row r="17" spans="1:1" ht="15.5" x14ac:dyDescent="0.35">
      <c r="A17" s="3" t="s">
        <v>654</v>
      </c>
    </row>
    <row r="18" spans="1:1" ht="15.5" x14ac:dyDescent="0.35">
      <c r="A18" s="3" t="s">
        <v>655</v>
      </c>
    </row>
    <row r="19" spans="1:1" ht="15.5" x14ac:dyDescent="0.35">
      <c r="A19" s="3" t="s">
        <v>656</v>
      </c>
    </row>
    <row r="20" spans="1:1" ht="15.5" x14ac:dyDescent="0.35">
      <c r="A20" s="3" t="s">
        <v>657</v>
      </c>
    </row>
    <row r="21" spans="1:1" ht="15.5" x14ac:dyDescent="0.35">
      <c r="A21" s="3" t="s">
        <v>658</v>
      </c>
    </row>
    <row r="22" spans="1:1" ht="15.5" x14ac:dyDescent="0.35">
      <c r="A22" s="3" t="s">
        <v>659</v>
      </c>
    </row>
    <row r="23" spans="1:1" ht="15.5" x14ac:dyDescent="0.35">
      <c r="A23" s="3" t="s">
        <v>660</v>
      </c>
    </row>
    <row r="24" spans="1:1" ht="15.5" x14ac:dyDescent="0.35">
      <c r="A24" s="3" t="s">
        <v>661</v>
      </c>
    </row>
    <row r="25" spans="1:1" ht="15.5" x14ac:dyDescent="0.35">
      <c r="A25" s="3" t="s">
        <v>662</v>
      </c>
    </row>
    <row r="26" spans="1:1" ht="15.5" x14ac:dyDescent="0.35">
      <c r="A26" s="3" t="s">
        <v>663</v>
      </c>
    </row>
    <row r="27" spans="1:1" ht="15.5" x14ac:dyDescent="0.35">
      <c r="A27" s="3" t="s">
        <v>664</v>
      </c>
    </row>
  </sheetData>
  <mergeCells count="1">
    <mergeCell ref="A2:D2"/>
  </mergeCells>
  <pageMargins left="0.7" right="0.7" top="0.75" bottom="0.75" header="0.3" footer="0.3"/>
  <headerFooter>
    <oddFooter>&amp;C_x000D_&amp;1#&amp;"Aptos"&amp;10&amp;K000000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C3TopicNote xmlns="89d0c6c8-e2e3-4e07-91a0-0308145fc47f">
      <Terms xmlns="http://schemas.microsoft.com/office/infopath/2007/PartnerControls"/>
    </C3TopicNote>
    <TaxKeywordTaxHTField xmlns="5750afb1-007a-481a-96df-a71c539b9a3e">
      <Terms xmlns="http://schemas.microsoft.com/office/infopath/2007/PartnerControls"/>
    </TaxKeywordTaxHTField>
    <DIANotes xmlns="89d0c6c8-e2e3-4e07-91a0-0308145fc47f" xsi:nil="true"/>
    <i0f84bba906045b4af568ee102a52dcb xmlns="89d0c6c8-e2e3-4e07-91a0-0308145fc47f">
      <Terms xmlns="http://schemas.microsoft.com/office/infopath/2007/PartnerControls"/>
    </i0f84bba906045b4af568ee102a52dcb>
    <oe0b5e13eb934821b92d91e703480e32 xmlns="89d0c6c8-e2e3-4e07-91a0-0308145fc47f">
      <Terms xmlns="http://schemas.microsoft.com/office/infopath/2007/PartnerControls"/>
    </oe0b5e13eb934821b92d91e703480e32>
    <TaxCatchAll xmlns="5750afb1-007a-481a-96df-a71c539b9a3e">
      <Value>2</Value>
      <Value>3</Value>
    </TaxCatchAll>
    <lcff0ddf232c47f2a2233c5008913c29 xmlns="89d0c6c8-e2e3-4e07-91a0-0308145fc4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2c10f15e-4fe4-4bec-ae91-1116436da94b</TermId>
        </TermInfo>
      </Terms>
    </lcff0ddf232c47f2a2233c5008913c29>
  </documentManagement>
</p:properties>
</file>

<file path=customXml/item3.xml><?xml version="1.0" encoding="utf-8"?>
<ct:contentTypeSchema xmlns:ct="http://schemas.microsoft.com/office/2006/metadata/contentType" xmlns:ma="http://schemas.microsoft.com/office/2006/metadata/properties/metaAttributes" ct:_="" ma:_="" ma:contentTypeName="Policy Document DIA" ma:contentTypeID="0x01010097823943CC4D4740BE0534BD5FE18BE402005E220AFE6826E24B9DD11129D4C54AC8" ma:contentTypeVersion="19" ma:contentTypeDescription="Use for the development and management of Policy both internal and external to DIA" ma:contentTypeScope="" ma:versionID="dd7e865461e99217c436184ec8767b6d">
  <xsd:schema xmlns:xsd="http://www.w3.org/2001/XMLSchema" xmlns:xs="http://www.w3.org/2001/XMLSchema" xmlns:p="http://schemas.microsoft.com/office/2006/metadata/properties" xmlns:ns2="89d0c6c8-e2e3-4e07-91a0-0308145fc47f" xmlns:ns3="5750afb1-007a-481a-96df-a71c539b9a3e" xmlns:ns4="3152e0f1-89dd-4986-bb31-1b2b863ce86a" targetNamespace="http://schemas.microsoft.com/office/2006/metadata/properties" ma:root="true" ma:fieldsID="341e5397ac47dcca80aa8af8774803fb" ns2:_="" ns3:_="" ns4:_="">
    <xsd:import namespace="89d0c6c8-e2e3-4e07-91a0-0308145fc47f"/>
    <xsd:import namespace="5750afb1-007a-481a-96df-a71c539b9a3e"/>
    <xsd:import namespace="3152e0f1-89dd-4986-bb31-1b2b863ce86a"/>
    <xsd:element name="properties">
      <xsd:complexType>
        <xsd:sequence>
          <xsd:element name="documentManagement">
            <xsd:complexType>
              <xsd:all>
                <xsd:element ref="ns3:TaxCatchAll" minOccurs="0"/>
                <xsd:element ref="ns2:DIANotes" minOccurs="0"/>
                <xsd:element ref="ns2:C3TopicNote" minOccurs="0"/>
                <xsd:element ref="ns3:TaxKeywordTaxHTField" minOccurs="0"/>
                <xsd:element ref="ns3:TaxCatchAllLabel" minOccurs="0"/>
                <xsd:element ref="ns2:oe0b5e13eb934821b92d91e703480e32" minOccurs="0"/>
                <xsd:element ref="ns2:lcff0ddf232c47f2a2233c5008913c29" minOccurs="0"/>
                <xsd:element ref="ns2:_dlc_DocId" minOccurs="0"/>
                <xsd:element ref="ns2:_dlc_DocIdUrl" minOccurs="0"/>
                <xsd:element ref="ns2:_dlc_DocIdPersistId" minOccurs="0"/>
                <xsd:element ref="ns4:MediaServiceMetadata" minOccurs="0"/>
                <xsd:element ref="ns4:MediaServiceFastMetadata" minOccurs="0"/>
                <xsd:element ref="ns4:MediaServiceSearchProperties" minOccurs="0"/>
                <xsd:element ref="ns4:MediaServiceObjectDetectorVersions"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0c6c8-e2e3-4e07-91a0-0308145fc47f" elementFormDefault="qualified">
    <xsd:import namespace="http://schemas.microsoft.com/office/2006/documentManagement/types"/>
    <xsd:import namespace="http://schemas.microsoft.com/office/infopath/2007/PartnerControls"/>
    <xsd:element name="DIANotes" ma:index="13" nillable="true" ma:displayName="Notes" ma:description="Additional information, can include URL link to another document" ma:internalName="DIANotes" ma:readOnly="false">
      <xsd:simpleType>
        <xsd:restriction base="dms:Note">
          <xsd:maxLength value="255"/>
        </xsd:restriction>
      </xsd:simpleType>
    </xsd:element>
    <xsd:element name="C3TopicNote" ma:index="14" nillable="true" ma:taxonomy="true" ma:internalName="C3TopicNote" ma:taxonomyFieldName="C3Topic" ma:displayName="Topic" ma:readOnly="false" ma:fieldId="{6a3fe89f-a6dd-4490-a9c1-3ef38d67b8c7}" ma:sspId="220cfdc9-10b9-451b-a41a-57414fe47a11" ma:termSetId="bd117d0a-f6da-4449-89a0-3df3ae40d037" ma:anchorId="00000000-0000-0000-0000-000000000000" ma:open="true" ma:isKeyword="false">
      <xsd:complexType>
        <xsd:sequence>
          <xsd:element ref="pc:Terms" minOccurs="0" maxOccurs="1"/>
        </xsd:sequence>
      </xsd:complexType>
    </xsd:element>
    <xsd:element name="oe0b5e13eb934821b92d91e703480e32" ma:index="17" nillable="true" ma:taxonomy="true" ma:internalName="oe0b5e13eb934821b92d91e703480e32" ma:taxonomyFieldName="DIAPolicyorProcedureType" ma:displayName="Policy or Procedure Type" ma:readOnly="false" ma:fieldId="{8e0b5e13-eb93-4821-b92d-91e703480e32}" ma:sspId="220cfdc9-10b9-451b-a41a-57414fe47a11" ma:termSetId="a5aa541f-9b72-47f9-b198-4af2ea1d7870" ma:anchorId="00000000-0000-0000-0000-000000000000" ma:open="false" ma:isKeyword="false">
      <xsd:complexType>
        <xsd:sequence>
          <xsd:element ref="pc:Terms" minOccurs="0" maxOccurs="1"/>
        </xsd:sequence>
      </xsd:complexType>
    </xsd:element>
    <xsd:element name="lcff0ddf232c47f2a2233c5008913c29" ma:index="18" ma:taxonomy="true" ma:internalName="lcff0ddf232c47f2a2233c5008913c29" ma:taxonomyFieldName="DIASecurityClassification" ma:displayName="Security Classification" ma:indexed="true" ma:readOnly="false" ma:default="-1;#UNCLASSIFIED|2c10f15e-4fe4-4bec-ae91-1116436da94b" ma:fieldId="{5cff0ddf-232c-47f2-a223-3c5008913c29}" ma:sspId="220cfdc9-10b9-451b-a41a-57414fe47a11" ma:termSetId="00e9160e-5cc3-4f05-9047-e482ea24a95f" ma:anchorId="00000000-0000-0000-0000-000000000000" ma:open="false" ma:isKeyword="false">
      <xsd:complexType>
        <xsd:sequence>
          <xsd:element ref="pc:Terms" minOccurs="0" maxOccurs="1"/>
        </xsd:sequence>
      </xsd:complexType>
    </xsd:element>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i0f84bba906045b4af568ee102a52dcb" ma:index="27" nillable="true" ma:taxonomy="true" ma:internalName="i0f84bba906045b4af568ee102a52dcb" ma:taxonomyFieldName="RevIMBCS" ma:displayName="RDS" ma:indexed="true" ma:default="" ma:fieldId="{20f84bba-9060-45b4-af56-8ee102a52dcb}" ma:sspId="220cfdc9-10b9-451b-a41a-57414fe47a11" ma:termSetId="bb1f7e15-201c-4f3f-8cd2-247a09e408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0afb1-007a-481a-96df-a71c539b9a3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b9563bc-6133-46ef-938b-6040b55a19d1}" ma:internalName="TaxCatchAll" ma:readOnly="false" ma:showField="CatchAllData" ma:web="89d0c6c8-e2e3-4e07-91a0-0308145fc47f">
      <xsd:complexType>
        <xsd:complexContent>
          <xsd:extension base="dms:MultiChoiceLookup">
            <xsd:sequence>
              <xsd:element name="Value" type="dms:Lookup" maxOccurs="unbounded" minOccurs="0" nillable="true"/>
            </xsd:sequence>
          </xsd:extension>
        </xsd:complexContent>
      </xsd:complexType>
    </xsd:element>
    <xsd:element name="TaxKeywordTaxHTField" ma:index="15" nillable="true" ma:taxonomy="true" ma:internalName="TaxKeywordTaxHTField" ma:taxonomyFieldName="TaxKeyword" ma:displayName="Enterprise Keywords" ma:readOnly="fal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16" nillable="true" ma:displayName="Taxonomy Catch All Column1" ma:hidden="true" ma:list="{0b9563bc-6133-46ef-938b-6040b55a19d1}" ma:internalName="TaxCatchAllLabel" ma:readOnly="true" ma:showField="CatchAllDataLabel" ma:web="89d0c6c8-e2e3-4e07-91a0-0308145fc4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52e0f1-89dd-4986-bb31-1b2b863ce86a"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64A8B3-78C5-413D-BDF6-48F5E333F5AA}">
  <ds:schemaRefs>
    <ds:schemaRef ds:uri="http://schemas.microsoft.com/sharepoint/v3/contenttype/forms"/>
  </ds:schemaRefs>
</ds:datastoreItem>
</file>

<file path=customXml/itemProps2.xml><?xml version="1.0" encoding="utf-8"?>
<ds:datastoreItem xmlns:ds="http://schemas.openxmlformats.org/officeDocument/2006/customXml" ds:itemID="{77FBE6E1-02B3-4B80-BC3F-9089B0F85AF8}">
  <ds:schemaRefs>
    <ds:schemaRef ds:uri="http://purl.org/dc/elements/1.1/"/>
    <ds:schemaRef ds:uri="http://purl.org/dc/terms/"/>
    <ds:schemaRef ds:uri="http://schemas.microsoft.com/office/2006/documentManagement/types"/>
    <ds:schemaRef ds:uri="5750afb1-007a-481a-96df-a71c539b9a3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3152e0f1-89dd-4986-bb31-1b2b863ce86a"/>
    <ds:schemaRef ds:uri="89d0c6c8-e2e3-4e07-91a0-0308145fc47f"/>
    <ds:schemaRef ds:uri="http://purl.org/dc/dcmitype/"/>
  </ds:schemaRefs>
</ds:datastoreItem>
</file>

<file path=customXml/itemProps3.xml><?xml version="1.0" encoding="utf-8"?>
<ds:datastoreItem xmlns:ds="http://schemas.openxmlformats.org/officeDocument/2006/customXml" ds:itemID="{A6039D68-E2F6-48B1-A05D-2EE5E238B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d0c6c8-e2e3-4e07-91a0-0308145fc47f"/>
    <ds:schemaRef ds:uri="5750afb1-007a-481a-96df-a71c539b9a3e"/>
    <ds:schemaRef ds:uri="3152e0f1-89dd-4986-bb31-1b2b863ce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004CD4D-3CD1-49A9-8443-8B49B7871BC1}">
  <ds:schemaRefs>
    <ds:schemaRef ds:uri="http://schemas.microsoft.com/sharepoint/events"/>
  </ds:schemaRefs>
</ds:datastoreItem>
</file>

<file path=docMetadata/LabelInfo.xml><?xml version="1.0" encoding="utf-8"?>
<clbl:labelList xmlns:clbl="http://schemas.microsoft.com/office/2020/mipLabelMetadata">
  <clbl:label id="{49120112-3b8d-44c1-bb35-0efb412dca25}" enabled="1" method="Privileged" siteId="{9e9b3020-3d38-48a6-9064-373bc7b156d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Table of Contents</vt:lpstr>
      <vt:lpstr>Mayor</vt:lpstr>
      <vt:lpstr>TA Wards</vt:lpstr>
      <vt:lpstr>TA Summary</vt:lpstr>
      <vt:lpstr>Community Boards</vt:lpstr>
      <vt:lpstr>Local Boards</vt:lpstr>
      <vt:lpstr>Regional Council</vt:lpstr>
      <vt:lpstr>Regional Councils Summary</vt:lpstr>
      <vt:lpstr>Glossary</vt:lpstr>
      <vt:lpstr>Graphs</vt:lpstr>
      <vt:lpstr>'TA Summary'!Print_Area</vt:lpstr>
      <vt:lpstr>'TA Wards'!Print_Area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subject/>
  <dc:creator>Zachery Branham</dc:creator>
  <cp:keywords/>
  <dc:description/>
  <cp:lastModifiedBy>Daniel Neho</cp:lastModifiedBy>
  <cp:revision/>
  <dcterms:created xsi:type="dcterms:W3CDTF">2005-10-19T19:29:53Z</dcterms:created>
  <dcterms:modified xsi:type="dcterms:W3CDTF">2026-06-20T01:15:43Z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0x01010097823943CC4D4740BE0534BD5FE18BE402005E220AFE6826E24B9DD11129D4C54AC8</vt:lpwstr>
  </property>
  <property fmtid="{D5CDD505-2E9C-101B-9397-08002B2CF9AE}" pid="3" name="i234661d9f7a423e8a2378db11976a3c">
    <vt:lpwstr>Correspondence|dcd6b05f-dc80-4336-b228-09aebf3d212c</vt:lpwstr>
  </property>
  <property fmtid="{D5CDD505-2E9C-101B-9397-08002B2CF9AE}" pid="4" name="DIAPolicyorProcedureType">
    <vt:lpwstr/>
  </property>
  <property fmtid="{D5CDD505-2E9C-101B-9397-08002B2CF9AE}" pid="5" name="TaxKeyword">
    <vt:lpwstr/>
  </property>
  <property fmtid="{D5CDD505-2E9C-101B-9397-08002B2CF9AE}" pid="6" name="C3Topic">
    <vt:lpwstr/>
  </property>
  <property fmtid="{D5CDD505-2E9C-101B-9397-08002B2CF9AE}" pid="7" name="o2f22aac53bd4fed8afdac54e6ae7a01">
    <vt:lpwstr/>
  </property>
  <property fmtid="{D5CDD505-2E9C-101B-9397-08002B2CF9AE}" pid="8" name="DIASecurityClassification">
    <vt:lpwstr>2;#UNCLASSIFIED|2c10f15e-4fe4-4bec-ae91-1116436da94b</vt:lpwstr>
  </property>
  <property fmtid="{D5CDD505-2E9C-101B-9397-08002B2CF9AE}" pid="9" name="DIAEmailContentType">
    <vt:lpwstr>3;#Correspondence|dcd6b05f-dc80-4336-b228-09aebf3d212c</vt:lpwstr>
  </property>
  <property fmtid="{D5CDD505-2E9C-101B-9397-08002B2CF9AE}" pid="10" name="RevIMBCS">
    <vt:lpwstr/>
  </property>
  <property fmtid="{D5CDD505-2E9C-101B-9397-08002B2CF9AE}" pid="11" name="DIAAdministrationDocumentType">
    <vt:lpwstr/>
  </property>
</Properties>
</file>